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hidePivotFieldList="1" defaultThemeVersion="124226"/>
  <bookViews>
    <workbookView xWindow="0" yWindow="0" windowWidth="23040" windowHeight="9072" firstSheet="1" activeTab="1"/>
  </bookViews>
  <sheets>
    <sheet name="Tabella sinottica procedimenti" sheetId="1" r:id="rId1"/>
    <sheet name="Avanzamento procedimenti" sheetId="6" r:id="rId2"/>
    <sheet name="Suddivisione per provincia" sheetId="4" r:id="rId3"/>
    <sheet name="Suddivisione per tipologia" sheetId="5" r:id="rId4"/>
  </sheets>
  <definedNames>
    <definedName name="_xlnm._FilterDatabase" localSheetId="0" hidden="1">'Tabella sinottica procedimenti'!$A$14:$H$110</definedName>
  </definedNames>
  <calcPr calcId="162913"/>
  <pivotCaches>
    <pivotCache cacheId="9" r:id="rId5"/>
    <pivotCache cacheId="14" r:id="rId6"/>
    <pivotCache cacheId="17" r:id="rId7"/>
  </pivotCaches>
</workbook>
</file>

<file path=xl/calcChain.xml><?xml version="1.0" encoding="utf-8"?>
<calcChain xmlns="http://schemas.openxmlformats.org/spreadsheetml/2006/main">
  <c r="B7" i="1" l="1"/>
  <c r="B3" i="1" l="1"/>
  <c r="B10" i="1" l="1"/>
  <c r="B9" i="1"/>
  <c r="B8" i="1"/>
  <c r="B6" i="1"/>
  <c r="B5" i="1" l="1"/>
  <c r="B4" i="1"/>
</calcChain>
</file>

<file path=xl/sharedStrings.xml><?xml version="1.0" encoding="utf-8"?>
<sst xmlns="http://schemas.openxmlformats.org/spreadsheetml/2006/main" count="555" uniqueCount="162">
  <si>
    <t>Ragione Sociale - Rep. n.</t>
  </si>
  <si>
    <t>Rep.108_2022_FRALES S.r.l. Società Agricola</t>
  </si>
  <si>
    <t>Rep.2_2023_EMERALD 02 S.r.l.</t>
  </si>
  <si>
    <t>Rep.81_2022_Ecofatcentro S.r.l.</t>
  </si>
  <si>
    <t>Rep.90_2022_BASF ITALIA S.p.a.</t>
  </si>
  <si>
    <t>Provincia</t>
  </si>
  <si>
    <t>Viterbo</t>
  </si>
  <si>
    <t>Tipo progetto</t>
  </si>
  <si>
    <t>Frosinone</t>
  </si>
  <si>
    <t>Latina</t>
  </si>
  <si>
    <t>Cava</t>
  </si>
  <si>
    <t>Rieti</t>
  </si>
  <si>
    <t>Roma</t>
  </si>
  <si>
    <t>Eolico</t>
  </si>
  <si>
    <t>Fotovoltaico</t>
  </si>
  <si>
    <t>Rifiuti</t>
  </si>
  <si>
    <t>Industria chimica</t>
  </si>
  <si>
    <t>Riassetto urbano</t>
  </si>
  <si>
    <t>Difesa costiera</t>
  </si>
  <si>
    <t>Relazione tecnica</t>
  </si>
  <si>
    <t>Determina di VIA</t>
  </si>
  <si>
    <t>Determina di PAUR</t>
  </si>
  <si>
    <t>x</t>
  </si>
  <si>
    <t>in corso</t>
  </si>
  <si>
    <t>rilasciata</t>
  </si>
  <si>
    <t>Totale</t>
  </si>
  <si>
    <t>Relazioni tecniche</t>
  </si>
  <si>
    <t>VIA rilasciate</t>
  </si>
  <si>
    <t>VIA archiviate</t>
  </si>
  <si>
    <t>VIA diniego</t>
  </si>
  <si>
    <t>Autodemolitore</t>
  </si>
  <si>
    <t>archiviata</t>
  </si>
  <si>
    <t>Totale complessivo</t>
  </si>
  <si>
    <t>Richieste integrazioni</t>
  </si>
  <si>
    <t>Esito</t>
  </si>
  <si>
    <t>Procedimenti in corso</t>
  </si>
  <si>
    <t>Procedimenti sospesi</t>
  </si>
  <si>
    <t>Richieste integrazione</t>
  </si>
  <si>
    <t/>
  </si>
  <si>
    <t>Rep.108_2023_Newco Solar S.r.l.</t>
  </si>
  <si>
    <t>Rep.017_2024_Newco Solar S.r.l.</t>
  </si>
  <si>
    <t>Rep.104_2022_ECOCIVITA S.r.l.</t>
  </si>
  <si>
    <t>Rep.105_2023_Solar PV 20 S.r.l.</t>
  </si>
  <si>
    <t>Rep.22_2023_SOCIETA' AGRICOLA OVO LAZIO S.S.</t>
  </si>
  <si>
    <t>Rep.24_2024_Tivoli Jet S.r.l.</t>
  </si>
  <si>
    <t>Rep.28_2023_SOCIETA’ AGRICOLA OVO LAZIO S.S.</t>
  </si>
  <si>
    <t>Rep.28_2024_GIUSTIMAR S.r.l.</t>
  </si>
  <si>
    <t>Rep.3_2024_BRENNTAG S.p.A.</t>
  </si>
  <si>
    <t>Altri progetti</t>
  </si>
  <si>
    <t>Rep.6_2024_Solar PV 4 S.r.l.</t>
  </si>
  <si>
    <t>Rep.60_2023_TECNORICICLO AMBIENTE S.r.l.</t>
  </si>
  <si>
    <t>Rep.64_2023_DM S.r.l.</t>
  </si>
  <si>
    <t>Rep.98_2023_ICA ELF S.r.l.</t>
  </si>
  <si>
    <t>Rep.99_2023_Società INERTRAS S.r.l.</t>
  </si>
  <si>
    <t>Allevamento</t>
  </si>
  <si>
    <t>Rep.004_2025_Mediaservice Recycling S.rl.</t>
  </si>
  <si>
    <t>Rep.011_2025_PRAGMA Società Consortile A.r.l.</t>
  </si>
  <si>
    <t>Rep.018_2025_FCA S.r.l.</t>
  </si>
  <si>
    <t>Rep.023_2025_KNDS AMMO Italy S.p.a</t>
  </si>
  <si>
    <t>Rep.03_2023_VPD Solar 8 S.r.l.</t>
  </si>
  <si>
    <t>Rep.04_2023_VEI Greenfield I S.r.l.</t>
  </si>
  <si>
    <t>Rep.044_2025_Gruppo Zeppieri Costruzioni S.r.l.</t>
  </si>
  <si>
    <t>Rep.05_2024_ ICA REN TRE S.r.l.</t>
  </si>
  <si>
    <t>Rep.06_2025_Centro Ceramica Civita Castellana S.r.l.</t>
  </si>
  <si>
    <t>Rep.07_2025_Regione Lazio</t>
  </si>
  <si>
    <t>Rep.073_2024_Ricicla Centro Italia S.r.l.</t>
  </si>
  <si>
    <t>Rep.078_2024_RIRE S.r.l.</t>
  </si>
  <si>
    <t>Rep.084_2023_Ri.Plastic Spa</t>
  </si>
  <si>
    <t>Rep.09_2023_Centro Autodemolizioni Ladispoli di Amoroso Leonardo &amp; Co. Snc</t>
  </si>
  <si>
    <t>Rep.091_2024_Centro Rottamazione e Demolizione Pontina Srl</t>
  </si>
  <si>
    <t>Rep.1_2025_Ponticello S.r.l.</t>
  </si>
  <si>
    <t>Rep.105_2022_Iris Rinnovabili S.r.l.</t>
  </si>
  <si>
    <t>Rep.117_2022_De.Ga.Ter. S.r.l.</t>
  </si>
  <si>
    <t>Rep.12_2023_Dren Solare 3 S.r.l</t>
  </si>
  <si>
    <t>Rep.12_2025_ECO SUNHARVEST 1 S.r.l.</t>
  </si>
  <si>
    <t>Rep.127_2021_VPD Solar 2 S.r.l.</t>
  </si>
  <si>
    <t>Rep.129_2021_Cogea Corporation S.r.l</t>
  </si>
  <si>
    <t>Rep.15_2025_Materiale Commercio Recupero - MCR srl</t>
  </si>
  <si>
    <t>Rep.154_2021_Green Power One VT Società Agricola S.r.l.</t>
  </si>
  <si>
    <t>Rep.16_2023_Società Agricola Ovo Lazio</t>
  </si>
  <si>
    <t>Rep.165_2021_Ine Bainsizza S.r.l</t>
  </si>
  <si>
    <t>Rep.17_2023_Società Agricola Ovo Lazio</t>
  </si>
  <si>
    <t>Rep.17_2025_FB RAFFINERIA ALLUMINIO S.r.l.</t>
  </si>
  <si>
    <t>Rep.18_2023_Società Agricola Ovo Lazio S.s.</t>
  </si>
  <si>
    <t>Rep.20_2024 ICA REN SEI S.r.l.</t>
  </si>
  <si>
    <t>Rep.22_2025_MARMIFERA TIRRENA S.r.l.</t>
  </si>
  <si>
    <t>Rep.23_2024_Roma Mobilità Sostenibile</t>
  </si>
  <si>
    <t>Rep.26_2025_Se.pa.rec Srl</t>
  </si>
  <si>
    <t>Rep.27_2025_RAI WAY SPA</t>
  </si>
  <si>
    <t>Rep.3_2025_Techbau Green Energy S.r.l.</t>
  </si>
  <si>
    <t>Rep.30_2024_RNE15 S.r.l.</t>
  </si>
  <si>
    <t>Rep.31_2024_SAFETYKLEEN ITALIA SpA</t>
  </si>
  <si>
    <t>Rep.32_2023_Green Deal S.r.l.</t>
  </si>
  <si>
    <t>Rep.32_2024_ELPI S.r.l.</t>
  </si>
  <si>
    <t>Rep.33_2022_Buzzi Unicem S.r.l.</t>
  </si>
  <si>
    <t>Rep.33_2024_Fresia Rinnovabili S.r.l.</t>
  </si>
  <si>
    <t>Rep.35_2024_AEI SOLAR PROJECT XVIII S.r.l.</t>
  </si>
  <si>
    <t>Rep.37_2020_Valcomino Estrazioni S.r.l.</t>
  </si>
  <si>
    <t>Rep.39_2025_Encavis Solar Viterbo Srl</t>
  </si>
  <si>
    <t>Rep.41_2024_SAMA MARKETING E PRODUZIONE S.r.l.</t>
  </si>
  <si>
    <t>Rep.42_2025_RAW MATERIALS ITALIA srl</t>
  </si>
  <si>
    <t>Rep.44_2024_Alpha Solar 1 Srl</t>
  </si>
  <si>
    <t>Rep.46_2024_Lupoli S.p.A.</t>
  </si>
  <si>
    <t>Rep.47_2024_Econtaminazioni Group S.r.l.</t>
  </si>
  <si>
    <t>Rep.48_2023_Takeda Manufacturing Italia Spa</t>
  </si>
  <si>
    <t>Rep.48_2024_Solar Italy Twelve S.r.l</t>
  </si>
  <si>
    <t>Rep.51_2023 Comune di Ladispoli</t>
  </si>
  <si>
    <t>Rep.56_2024_C&amp;C Impianti S.r.l.</t>
  </si>
  <si>
    <t>Rep.58_2023_Consorzio Pietralata</t>
  </si>
  <si>
    <t>Rep.60_2024_ICA REN SEI S.r.l.</t>
  </si>
  <si>
    <t>Rep.61_2023_Avicola Moschini Ssa</t>
  </si>
  <si>
    <t>Rep.62_2024_ BRT Trading S.r.l.</t>
  </si>
  <si>
    <t>Rep.65_2024_BD Solar Acquapendente Srl</t>
  </si>
  <si>
    <t>Rep.67_2024_Plinio S.r.l.</t>
  </si>
  <si>
    <t>Rep.68_2023_Sider Cisterna S.r.l.</t>
  </si>
  <si>
    <t>Rep.68_2024_ECOREN S.r.l.</t>
  </si>
  <si>
    <t>Rep.69_2023_Deposito Rottami S.r.l.</t>
  </si>
  <si>
    <t>Rep.7_2024_Solar PV 2 S.r.l.</t>
  </si>
  <si>
    <t>Rep.72_2024_Energia Ecosostenibile Srl</t>
  </si>
  <si>
    <t>Rep.74_2024_RNE 4 S.r.l.</t>
  </si>
  <si>
    <t>Rep.79_2022_Cioce Granulati Srl</t>
  </si>
  <si>
    <t>Rep.79_2023_Italservizi 2000 S.r.l.</t>
  </si>
  <si>
    <t>Rep.84_2024_SIBELCO ITALIA S.p.A.</t>
  </si>
  <si>
    <t>Rep.86_2024_SO.GE.MA. S.r.l.</t>
  </si>
  <si>
    <t>Rep.87_2024_Giraffe CE 13 S.r.l.</t>
  </si>
  <si>
    <t>Rep.91_2022_Centro Autodemolizioni Ladispoli di Amoroso Leonardo &amp; Co. Snc</t>
  </si>
  <si>
    <t>Rep.91_2023_Ditta individuale Rosetto Valentina</t>
  </si>
  <si>
    <t>Rep.92_2023_Inertras S.r.l.</t>
  </si>
  <si>
    <t>Rep.92_2024_I Cube Development 13 srl</t>
  </si>
  <si>
    <t>Rep.93_2023_Ditta individuale Albanesi Alvaro</t>
  </si>
  <si>
    <t>Rep.95_2024_Pofi Energie Srls</t>
  </si>
  <si>
    <t>Rep.96_2022_MACERI CENTRO ITALIA S.r.l.</t>
  </si>
  <si>
    <t>Rep.96_2024_Italia Energie Srls</t>
  </si>
  <si>
    <t>G05456 del 05/05/2025</t>
  </si>
  <si>
    <t>G03206 del 14/03/2025</t>
  </si>
  <si>
    <t>G13930 del 24/10/2025</t>
  </si>
  <si>
    <t>G15009 del 11/11/2025</t>
  </si>
  <si>
    <t>G10195 del 04/08/2025</t>
  </si>
  <si>
    <t>G06688 del 29/05/2025</t>
  </si>
  <si>
    <t>G16138 del 28/11/2025</t>
  </si>
  <si>
    <t>G14890 del 10/11/2025</t>
  </si>
  <si>
    <t>G13694 del 21/10/2025</t>
  </si>
  <si>
    <t>G10311 del 06/08/2025</t>
  </si>
  <si>
    <t>G06263 del 21/05/2025</t>
  </si>
  <si>
    <t>G14889 del 10/11/2025</t>
  </si>
  <si>
    <t>G12737 del 03/10/2025</t>
  </si>
  <si>
    <t>G07577 del 16/06/2025</t>
  </si>
  <si>
    <t>G10196 del 04/08/2025</t>
  </si>
  <si>
    <t>G08774_09/07/2025</t>
  </si>
  <si>
    <t>G05083 del 24/04/2025</t>
  </si>
  <si>
    <t>G08006 del 23/06/2025</t>
  </si>
  <si>
    <t xml:space="preserve">G04464 del 09/04/2025 </t>
  </si>
  <si>
    <t>G15808 del 25/11/2025</t>
  </si>
  <si>
    <t>G16680 del 09/12/2025</t>
  </si>
  <si>
    <t>G17815 del 30/12/2025</t>
  </si>
  <si>
    <t>G15227_14/11/2025</t>
  </si>
  <si>
    <t>G05082 del 24/04/2025</t>
  </si>
  <si>
    <t>G07004 del 04/06/2025</t>
  </si>
  <si>
    <t>Avanzamento procedimenti 2025</t>
  </si>
  <si>
    <t>Suddivisione procedimenti per Provincia - Anno 2025</t>
  </si>
  <si>
    <t>Suddivisione per tipologia 2025</t>
  </si>
  <si>
    <t>PAUR con ns riscontro nel 2025; aggiornato al 31/12/2025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</si>
</sst>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8"/>
      <name val="Times New Roman"/>
      <family val="1"/>
    </font>
    <font>
      <sz val="8"/>
      <color theme="1"/>
      <name val="Times New Roman"/>
      <family val="1"/>
    </font>
    <font>
      <b/>
      <sz val="14"/>
      <color theme="1"/>
      <name val="Times New Roman"/>
      <family val="1"/>
    </font>
    <font>
      <sz val="8"/>
      <name val="Times New Roman"/>
      <charset val="1"/>
    </font>
    <font>
      <sz val="14"/>
      <color theme="1"/>
      <name val="Times New Roman"/>
      <family val="1"/>
    </font>
    <font>
      <sz val="10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3" fillId="2" borderId="2" xfId="0" applyFont="1" applyFill="1" applyBorder="1" applyAlignment="1">
      <alignment horizontal="center"/>
    </xf>
    <xf numFmtId="0" fontId="2" fillId="0" borderId="0" xfId="0" applyFont="1" applyFill="1" applyAlignment="1">
      <alignment horizontal="left"/>
    </xf>
    <xf numFmtId="0" fontId="1" fillId="0" borderId="1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4" fillId="0" borderId="2" xfId="0" applyFont="1" applyBorder="1" applyAlignment="1"/>
    <xf numFmtId="0" fontId="4" fillId="0" borderId="2" xfId="0" applyFont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11" Type="http://schemas.openxmlformats.org/officeDocument/2006/relationships/calcChain" Target="calcChain.xml"/><Relationship Id="rId5" Type="http://schemas.openxmlformats.org/officeDocument/2006/relationships/pivotCacheDefinition" Target="pivotCache/pivotCacheDefinition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[Attivita VIA_2025_FC.xlsx]Avanzamento procedimenti!Tabella pivot4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0"/>
              <a:t>Stato dei procedimenti - anno 2025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ivotFmts>
      <c:pivotFmt>
        <c:idx val="0"/>
      </c:pivotFmt>
      <c:pivotFmt>
        <c:idx val="1"/>
        <c:spPr>
          <a:solidFill>
            <a:schemeClr val="accent1"/>
          </a:solidFill>
          <a:ln>
            <a:noFill/>
          </a:ln>
          <a:effectLst>
            <a:outerShdw blurRad="88900" sx="102000" sy="102000" algn="ctr" rotWithShape="0">
              <a:prstClr val="black">
                <a:alpha val="10000"/>
              </a:prstClr>
            </a:outerShdw>
          </a:effectLst>
          <a:scene3d>
            <a:camera prst="orthographicFront"/>
            <a:lightRig rig="threePt" dir="t"/>
          </a:scene3d>
          <a:sp3d>
            <a:bevelT w="127000" h="127000"/>
            <a:bevelB w="127000" h="127000"/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spc="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  <c:dLblPos val="outEnd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>
            <a:outerShdw blurRad="88900" sx="102000" sy="102000" algn="ctr" rotWithShape="0">
              <a:prstClr val="black">
                <a:alpha val="10000"/>
              </a:prstClr>
            </a:outerShdw>
          </a:effectLst>
          <a:scene3d>
            <a:camera prst="orthographicFront"/>
            <a:lightRig rig="threePt" dir="t"/>
          </a:scene3d>
          <a:sp3d>
            <a:bevelT w="127000" h="127000"/>
            <a:bevelB w="127000" h="127000"/>
          </a:sp3d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spc="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  <c:dLblPos val="outEnd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xForSave val="1"/>
            </c:ext>
          </c:extLst>
        </c:dLbl>
      </c:pivotFmt>
      <c:pivotFmt>
        <c:idx val="3"/>
        <c:spPr>
          <a:solidFill>
            <a:schemeClr val="accent2"/>
          </a:solidFill>
          <a:ln>
            <a:noFill/>
          </a:ln>
          <a:effectLst>
            <a:outerShdw blurRad="88900" sx="102000" sy="102000" algn="ctr" rotWithShape="0">
              <a:prstClr val="black">
                <a:alpha val="10000"/>
              </a:prstClr>
            </a:outerShdw>
          </a:effectLst>
          <a:scene3d>
            <a:camera prst="orthographicFront"/>
            <a:lightRig rig="threePt" dir="t"/>
          </a:scene3d>
          <a:sp3d>
            <a:bevelT w="127000" h="127000"/>
            <a:bevelB w="127000" h="127000"/>
          </a:sp3d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spc="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  <c:dLblPos val="outEnd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xForSave val="1"/>
            </c:ext>
          </c:extLst>
        </c:dLbl>
      </c:pivotFmt>
      <c:pivotFmt>
        <c:idx val="4"/>
        <c:spPr>
          <a:solidFill>
            <a:schemeClr val="accent3"/>
          </a:solidFill>
          <a:ln>
            <a:noFill/>
          </a:ln>
          <a:effectLst>
            <a:outerShdw blurRad="88900" sx="102000" sy="102000" algn="ctr" rotWithShape="0">
              <a:prstClr val="black">
                <a:alpha val="10000"/>
              </a:prstClr>
            </a:outerShdw>
          </a:effectLst>
          <a:scene3d>
            <a:camera prst="orthographicFront"/>
            <a:lightRig rig="threePt" dir="t"/>
          </a:scene3d>
          <a:sp3d>
            <a:bevelT w="127000" h="127000"/>
            <a:bevelB w="127000" h="127000"/>
          </a:sp3d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spc="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  <c:dLblPos val="outEnd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xForSave val="1"/>
            </c:ext>
          </c:extLst>
        </c:dLbl>
      </c:pivotFmt>
      <c:pivotFmt>
        <c:idx val="5"/>
        <c:spPr>
          <a:solidFill>
            <a:schemeClr val="accent4"/>
          </a:solidFill>
          <a:ln>
            <a:noFill/>
          </a:ln>
          <a:effectLst>
            <a:outerShdw blurRad="88900" sx="102000" sy="102000" algn="ctr" rotWithShape="0">
              <a:prstClr val="black">
                <a:alpha val="10000"/>
              </a:prstClr>
            </a:outerShdw>
          </a:effectLst>
          <a:scene3d>
            <a:camera prst="orthographicFront"/>
            <a:lightRig rig="threePt" dir="t"/>
          </a:scene3d>
          <a:sp3d>
            <a:bevelT w="127000" h="127000"/>
            <a:bevelB w="127000" h="127000"/>
          </a:sp3d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spc="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  <c:dLblPos val="outEnd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xForSave val="1"/>
            </c:ext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>
            <a:outerShdw blurRad="88900" sx="102000" sy="102000" algn="ctr" rotWithShape="0">
              <a:prstClr val="black">
                <a:alpha val="10000"/>
              </a:prstClr>
            </a:outerShdw>
          </a:effectLst>
          <a:scene3d>
            <a:camera prst="orthographicFront"/>
            <a:lightRig rig="threePt" dir="t"/>
          </a:scene3d>
          <a:sp3d>
            <a:bevelT w="127000" h="127000"/>
            <a:bevelB w="127000" h="127000"/>
          </a:sp3d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spc="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  <c:dLblPos val="outEnd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>
            <a:outerShdw blurRad="88900" sx="102000" sy="102000" algn="ctr" rotWithShape="0">
              <a:prstClr val="black">
                <a:alpha val="10000"/>
              </a:prstClr>
            </a:outerShdw>
          </a:effectLst>
          <a:scene3d>
            <a:camera prst="orthographicFront"/>
            <a:lightRig rig="threePt" dir="t"/>
          </a:scene3d>
          <a:sp3d>
            <a:bevelT w="127000" h="127000"/>
            <a:bevelB w="127000" h="127000"/>
          </a:sp3d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spc="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  <c:dLblPos val="outEnd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>
            <a:outerShdw blurRad="88900" sx="102000" sy="102000" algn="ctr" rotWithShape="0">
              <a:prstClr val="black">
                <a:alpha val="10000"/>
              </a:prstClr>
            </a:outerShdw>
          </a:effectLst>
          <a:scene3d>
            <a:camera prst="orthographicFront"/>
            <a:lightRig rig="threePt" dir="t"/>
          </a:scene3d>
          <a:sp3d>
            <a:bevelT w="127000" h="127000"/>
            <a:bevelB w="127000" h="127000"/>
          </a:sp3d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spc="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  <c:dLblPos val="outEnd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>
            <a:outerShdw blurRad="88900" sx="102000" sy="102000" algn="ctr" rotWithShape="0">
              <a:prstClr val="black">
                <a:alpha val="10000"/>
              </a:prstClr>
            </a:outerShdw>
          </a:effectLst>
          <a:scene3d>
            <a:camera prst="orthographicFront"/>
            <a:lightRig rig="threePt" dir="t"/>
          </a:scene3d>
          <a:sp3d>
            <a:bevelT w="127000" h="127000"/>
            <a:bevelB w="127000" h="127000"/>
          </a:sp3d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spc="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  <c:dLblPos val="outEnd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>
            <a:outerShdw blurRad="88900" sx="102000" sy="102000" algn="ctr" rotWithShape="0">
              <a:prstClr val="black">
                <a:alpha val="10000"/>
              </a:prstClr>
            </a:outerShdw>
          </a:effectLst>
          <a:scene3d>
            <a:camera prst="orthographicFront"/>
            <a:lightRig rig="threePt" dir="t"/>
          </a:scene3d>
          <a:sp3d>
            <a:bevelT w="127000" h="127000"/>
            <a:bevelB w="127000" h="127000"/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spc="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  <c:dLblPos val="outEnd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>
            <a:outerShdw blurRad="88900" sx="102000" sy="102000" algn="ctr" rotWithShape="0">
              <a:prstClr val="black">
                <a:alpha val="10000"/>
              </a:prstClr>
            </a:outerShdw>
          </a:effectLst>
          <a:scene3d>
            <a:camera prst="orthographicFront"/>
            <a:lightRig rig="threePt" dir="t"/>
          </a:scene3d>
          <a:sp3d>
            <a:bevelT w="127000" h="127000"/>
            <a:bevelB w="127000" h="127000"/>
          </a:sp3d>
        </c:spP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spc="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  <c:dLblPos val="outEnd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>
            <a:outerShdw blurRad="88900" sx="102000" sy="102000" algn="ctr" rotWithShape="0">
              <a:prstClr val="black">
                <a:alpha val="10000"/>
              </a:prstClr>
            </a:outerShdw>
          </a:effectLst>
          <a:scene3d>
            <a:camera prst="orthographicFront"/>
            <a:lightRig rig="threePt" dir="t"/>
          </a:scene3d>
          <a:sp3d>
            <a:bevelT w="127000" h="127000"/>
            <a:bevelB w="127000" h="127000"/>
          </a:sp3d>
        </c:spP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spc="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  <c:dLblPos val="outEnd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>
            <a:outerShdw blurRad="88900" sx="102000" sy="102000" algn="ctr" rotWithShape="0">
              <a:prstClr val="black">
                <a:alpha val="10000"/>
              </a:prstClr>
            </a:outerShdw>
          </a:effectLst>
          <a:scene3d>
            <a:camera prst="orthographicFront"/>
            <a:lightRig rig="threePt" dir="t"/>
          </a:scene3d>
          <a:sp3d>
            <a:bevelT w="127000" h="127000"/>
            <a:bevelB w="127000" h="127000"/>
          </a:sp3d>
        </c:spP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spc="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  <c:dLblPos val="outEnd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>
            <a:outerShdw blurRad="88900" sx="102000" sy="102000" algn="ctr" rotWithShape="0">
              <a:prstClr val="black">
                <a:alpha val="10000"/>
              </a:prstClr>
            </a:outerShdw>
          </a:effectLst>
          <a:scene3d>
            <a:camera prst="orthographicFront"/>
            <a:lightRig rig="threePt" dir="t"/>
          </a:scene3d>
          <a:sp3d>
            <a:bevelT w="127000" h="127000"/>
            <a:bevelB w="127000" h="127000"/>
          </a:sp3d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spc="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  <c:dLblPos val="outEnd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'Avanzamento procedimenti'!$B$3</c:f>
              <c:strCache>
                <c:ptCount val="1"/>
                <c:pt idx="0">
                  <c:v>Totale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CA8F-4206-838E-F96544703AF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A-CA8F-4206-838E-F96544703AF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B-CA8F-4206-838E-F96544703AF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C-CA8F-4206-838E-F96544703AFF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9-CA8F-4206-838E-F96544703AFF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A-CA8F-4206-838E-F96544703AFF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B-CA8F-4206-838E-F96544703A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'Avanzamento procedimenti'!$A$4:$A$7</c:f>
              <c:strCache>
                <c:ptCount val="3"/>
                <c:pt idx="0">
                  <c:v>archiviata</c:v>
                </c:pt>
                <c:pt idx="1">
                  <c:v>in corso</c:v>
                </c:pt>
                <c:pt idx="2">
                  <c:v>rilasciata</c:v>
                </c:pt>
              </c:strCache>
            </c:strRef>
          </c:cat>
          <c:val>
            <c:numRef>
              <c:f>'Avanzamento procedimenti'!$B$4:$B$7</c:f>
              <c:numCache>
                <c:formatCode>General</c:formatCode>
                <c:ptCount val="3"/>
                <c:pt idx="0">
                  <c:v>2</c:v>
                </c:pt>
                <c:pt idx="1">
                  <c:v>71</c:v>
                </c:pt>
                <c:pt idx="2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A8F-4206-838E-F96544703AFF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[Attivita VIA_2025_FC.xlsx]Suddivisione per provincia!Tabella pivot2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200"/>
              <a:t>Suddivisione per provincia - anno 2025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ivotFmts>
      <c:pivotFmt>
        <c:idx val="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solidFill>
              <a:schemeClr val="accent1">
                <a:lumMod val="75000"/>
              </a:schemeClr>
            </a:solidFill>
          </a:ln>
          <a:effectLst/>
          <a:scene3d>
            <a:camera prst="orthographicFront"/>
            <a:lightRig rig="threePt" dir="t"/>
          </a:scene3d>
          <a:sp3d prstMaterial="translucentPowder">
            <a:contourClr>
              <a:schemeClr val="accent1">
                <a:lumMod val="75000"/>
              </a:schemeClr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solidFill>
              <a:schemeClr val="accent1">
                <a:lumMod val="75000"/>
              </a:schemeClr>
            </a:solidFill>
          </a:ln>
          <a:effectLst/>
          <a:scene3d>
            <a:camera prst="orthographicFront"/>
            <a:lightRig rig="threePt" dir="t"/>
          </a:scene3d>
          <a:sp3d prstMaterial="translucentPowder">
            <a:contourClr>
              <a:schemeClr val="accent1">
                <a:lumMod val="75000"/>
              </a:schemeClr>
            </a:contourClr>
          </a:sp3d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</c:pivotFmts>
    <c:view3D>
      <c:rotX val="15"/>
      <c:rotY val="20"/>
      <c:depthPercent val="100"/>
      <c:rAngAx val="1"/>
    </c:view3D>
    <c:floor>
      <c:thickness val="0"/>
      <c:spPr>
        <a:solidFill>
          <a:schemeClr val="lt1">
            <a:alpha val="27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'Suddivisione per provincia'!$B$3</c:f>
              <c:strCache>
                <c:ptCount val="1"/>
                <c:pt idx="0">
                  <c:v>Totale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accent1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translucentPowder">
              <a:contourClr>
                <a:schemeClr val="accent1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'Suddivisione per provincia'!$A$4:$A$9</c:f>
              <c:strCache>
                <c:ptCount val="5"/>
                <c:pt idx="0">
                  <c:v>Rieti</c:v>
                </c:pt>
                <c:pt idx="1">
                  <c:v>Viterbo</c:v>
                </c:pt>
                <c:pt idx="2">
                  <c:v>Frosinone</c:v>
                </c:pt>
                <c:pt idx="3">
                  <c:v>Latina</c:v>
                </c:pt>
                <c:pt idx="4">
                  <c:v>Roma</c:v>
                </c:pt>
              </c:strCache>
            </c:strRef>
          </c:cat>
          <c:val>
            <c:numRef>
              <c:f>'Suddivisione per provincia'!$B$4:$B$9</c:f>
              <c:numCache>
                <c:formatCode>General</c:formatCode>
                <c:ptCount val="5"/>
                <c:pt idx="0">
                  <c:v>4</c:v>
                </c:pt>
                <c:pt idx="1">
                  <c:v>15</c:v>
                </c:pt>
                <c:pt idx="2">
                  <c:v>19</c:v>
                </c:pt>
                <c:pt idx="3">
                  <c:v>25</c:v>
                </c:pt>
                <c:pt idx="4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56-482A-9E3A-02E3E3D1092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284827128"/>
        <c:axId val="284834184"/>
        <c:axId val="0"/>
      </c:bar3DChart>
      <c:catAx>
        <c:axId val="284827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84834184"/>
        <c:crosses val="autoZero"/>
        <c:auto val="1"/>
        <c:lblAlgn val="ctr"/>
        <c:lblOffset val="100"/>
        <c:noMultiLvlLbl val="0"/>
      </c:catAx>
      <c:valAx>
        <c:axId val="284834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848271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[Attivita VIA_2025_FC.xlsx]Suddivisione per tipologia!Tabella pivot3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200"/>
              <a:t>Suddivisione</a:t>
            </a:r>
            <a:r>
              <a:rPr lang="it-IT" sz="1200" baseline="0"/>
              <a:t> per tipologia - anno 2025</a:t>
            </a:r>
            <a:endParaRPr lang="it-IT" sz="120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ivotFmts>
      <c:pivotFmt>
        <c:idx val="0"/>
      </c:pivotFmt>
      <c:pivotFmt>
        <c:idx val="1"/>
        <c:spPr>
          <a:solidFill>
            <a:schemeClr val="accent1"/>
          </a:solidFill>
          <a:ln>
            <a:solidFill>
              <a:schemeClr val="accent1">
                <a:lumMod val="75000"/>
              </a:schemeClr>
            </a:solidFill>
          </a:ln>
          <a:effectLst/>
          <a:scene3d>
            <a:camera prst="orthographicFront"/>
            <a:lightRig rig="threePt" dir="t"/>
          </a:scene3d>
          <a:sp3d prstMaterial="translucentPowder">
            <a:contourClr>
              <a:schemeClr val="accent1">
                <a:lumMod val="75000"/>
              </a:schemeClr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solidFill>
              <a:schemeClr val="accent1">
                <a:lumMod val="75000"/>
              </a:schemeClr>
            </a:solidFill>
          </a:ln>
          <a:effectLst/>
          <a:scene3d>
            <a:camera prst="orthographicFront"/>
            <a:lightRig rig="threePt" dir="t"/>
          </a:scene3d>
          <a:sp3d prstMaterial="translucentPowder">
            <a:contourClr>
              <a:schemeClr val="accent1">
                <a:lumMod val="75000"/>
              </a:schemeClr>
            </a:contourClr>
          </a:sp3d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</c:pivotFmts>
    <c:view3D>
      <c:rotX val="15"/>
      <c:rotY val="20"/>
      <c:depthPercent val="100"/>
      <c:rAngAx val="1"/>
    </c:view3D>
    <c:floor>
      <c:thickness val="0"/>
      <c:spPr>
        <a:solidFill>
          <a:schemeClr val="lt1">
            <a:alpha val="27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clustered"/>
        <c:varyColors val="0"/>
        <c:ser>
          <c:idx val="0"/>
          <c:order val="0"/>
          <c:tx>
            <c:strRef>
              <c:f>'Suddivisione per tipologia'!$B$3</c:f>
              <c:strCache>
                <c:ptCount val="1"/>
                <c:pt idx="0">
                  <c:v>Totale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accent1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translucentPowder">
              <a:contourClr>
                <a:schemeClr val="accent1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'Suddivisione per tipologia'!$A$4:$A$14</c:f>
              <c:strCache>
                <c:ptCount val="10"/>
                <c:pt idx="0">
                  <c:v>Difesa costiera</c:v>
                </c:pt>
                <c:pt idx="1">
                  <c:v>Riassetto urbano</c:v>
                </c:pt>
                <c:pt idx="2">
                  <c:v>Eolico</c:v>
                </c:pt>
                <c:pt idx="3">
                  <c:v>Autodemolitore</c:v>
                </c:pt>
                <c:pt idx="4">
                  <c:v>Industria chimica</c:v>
                </c:pt>
                <c:pt idx="5">
                  <c:v>Altri progetti</c:v>
                </c:pt>
                <c:pt idx="6">
                  <c:v>Allevamento</c:v>
                </c:pt>
                <c:pt idx="7">
                  <c:v>Cava</c:v>
                </c:pt>
                <c:pt idx="8">
                  <c:v>Rifiuti</c:v>
                </c:pt>
                <c:pt idx="9">
                  <c:v>Fotovoltaico</c:v>
                </c:pt>
              </c:strCache>
            </c:strRef>
          </c:cat>
          <c:val>
            <c:numRef>
              <c:f>'Suddivisione per tipologia'!$B$4:$B$14</c:f>
              <c:numCache>
                <c:formatCode>General</c:formatCode>
                <c:ptCount val="1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3</c:v>
                </c:pt>
                <c:pt idx="4">
                  <c:v>3</c:v>
                </c:pt>
                <c:pt idx="5">
                  <c:v>4</c:v>
                </c:pt>
                <c:pt idx="6">
                  <c:v>7</c:v>
                </c:pt>
                <c:pt idx="7">
                  <c:v>9</c:v>
                </c:pt>
                <c:pt idx="8">
                  <c:v>31</c:v>
                </c:pt>
                <c:pt idx="9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40-418A-9B09-665ECCA8DF4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284828696"/>
        <c:axId val="284045768"/>
        <c:axId val="0"/>
      </c:bar3DChart>
      <c:catAx>
        <c:axId val="2848286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84045768"/>
        <c:crosses val="autoZero"/>
        <c:auto val="1"/>
        <c:lblAlgn val="ctr"/>
        <c:lblOffset val="100"/>
        <c:noMultiLvlLbl val="0"/>
      </c:catAx>
      <c:valAx>
        <c:axId val="2840457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848286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2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>
            <a:lumMod val="75000"/>
          </a:schemeClr>
        </a:solidFill>
      </a:ln>
    </cs:spPr>
  </cs:dataPoint>
  <cs:dataPoint3D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>
            <a:lumMod val="75000"/>
          </a:schemeClr>
        </a:solidFill>
      </a:ln>
      <a:scene3d>
        <a:camera prst="orthographicFront"/>
        <a:lightRig rig="threePt" dir="t"/>
      </a:scene3d>
      <a:sp3d prstMaterial="translucentPowder"/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  <a:ln>
        <a:solidFill>
          <a:schemeClr val="phClr">
            <a:lumMod val="75000"/>
          </a:schemeClr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solidFill>
        <a:schemeClr val="lt1">
          <a:alpha val="27000"/>
        </a:schemeClr>
      </a:solidFill>
      <a:sp3d/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0" kern="1200" cap="none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sp3d/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2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>
            <a:lumMod val="75000"/>
          </a:schemeClr>
        </a:solidFill>
      </a:ln>
    </cs:spPr>
  </cs:dataPoint>
  <cs:dataPoint3D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>
            <a:lumMod val="75000"/>
          </a:schemeClr>
        </a:solidFill>
      </a:ln>
      <a:scene3d>
        <a:camera prst="orthographicFront"/>
        <a:lightRig rig="threePt" dir="t"/>
      </a:scene3d>
      <a:sp3d prstMaterial="translucentPowder"/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  <a:ln>
        <a:solidFill>
          <a:schemeClr val="phClr">
            <a:lumMod val="75000"/>
          </a:schemeClr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solidFill>
        <a:schemeClr val="lt1">
          <a:alpha val="27000"/>
        </a:schemeClr>
      </a:solidFill>
      <a:sp3d/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0" kern="1200" cap="none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sp3d/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588645</xdr:colOff>
      <xdr:row>0</xdr:row>
      <xdr:rowOff>68580</xdr:rowOff>
    </xdr:from>
    <xdr:to>
      <xdr:col>10</xdr:col>
      <xdr:colOff>213360</xdr:colOff>
      <xdr:row>18</xdr:row>
      <xdr:rowOff>0</xdr:rowOff>
    </xdr:to>
    <xdr:graphicFrame macro="">
      <xdr:nvGraphicFramePr>
        <xdr:cNvPr id="2" name="Gra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459105</xdr:colOff>
      <xdr:row>1</xdr:row>
      <xdr:rowOff>175260</xdr:rowOff>
    </xdr:from>
    <xdr:to>
      <xdr:col>9</xdr:col>
      <xdr:colOff>546735</xdr:colOff>
      <xdr:row>16</xdr:row>
      <xdr:rowOff>60960</xdr:rowOff>
    </xdr:to>
    <xdr:graphicFrame macro="">
      <xdr:nvGraphicFramePr>
        <xdr:cNvPr id="2" name="Gra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596264</xdr:colOff>
      <xdr:row>2</xdr:row>
      <xdr:rowOff>30480</xdr:rowOff>
    </xdr:from>
    <xdr:to>
      <xdr:col>11</xdr:col>
      <xdr:colOff>609599</xdr:colOff>
      <xdr:row>23</xdr:row>
      <xdr:rowOff>30480</xdr:rowOff>
    </xdr:to>
    <xdr:graphicFrame macro="">
      <xdr:nvGraphicFramePr>
        <xdr:cNvPr id="2" name="Gra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ore" refreshedDate="46231.589600694446" createdVersion="5" refreshedVersion="6" minRefreshableVersion="3" recordCount="96">
  <cacheSource type="worksheet">
    <worksheetSource ref="F14:F110" sheet="Tabella sinottica procedimenti"/>
  </cacheSource>
  <cacheFields count="1">
    <cacheField name="Esito" numFmtId="0">
      <sharedItems count="4">
        <s v="in corso"/>
        <s v="rilasciata"/>
        <s v="archiviata"/>
        <s v="sospesa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OnLoad="1" refreshedBy="Autore" refreshedDate="46234.535892708336" createdVersion="5" refreshedVersion="6" minRefreshableVersion="3" recordCount="96">
  <cacheSource type="worksheet">
    <worksheetSource ref="B14:B110" sheet="Tabella sinottica procedimenti"/>
  </cacheSource>
  <cacheFields count="1">
    <cacheField name="Provincia" numFmtId="0">
      <sharedItems containsBlank="1" count="7">
        <s v="Roma"/>
        <s v="Frosinone"/>
        <s v="Latina"/>
        <s v="Viterbo"/>
        <s v="Rieti"/>
        <m u="1"/>
        <s v="Frosinone 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OnLoad="1" refreshedBy="Autore" refreshedDate="46234.535892939813" createdVersion="5" refreshedVersion="6" minRefreshableVersion="3" recordCount="96">
  <cacheSource type="worksheet">
    <worksheetSource ref="C14:C110" sheet="Tabella sinottica procedimenti"/>
  </cacheSource>
  <cacheFields count="1">
    <cacheField name="Tipo progetto" numFmtId="0">
      <sharedItems count="18">
        <s v="Rifiuti"/>
        <s v="Fotovoltaico"/>
        <s v="Industria chimica"/>
        <s v="Altri progetti"/>
        <s v="Autodemolitore"/>
        <s v="Eolico"/>
        <s v="Allevamento"/>
        <s v="Cava"/>
        <s v="Difesa costiera"/>
        <s v="Riassetto urbano"/>
        <s v="Farmaceutica" u="1"/>
        <s v="Depuratore" u="1"/>
        <s v="Rifiuti inerti" u="1"/>
        <s v="Altri progetti " u="1"/>
        <s v="Roma" u="1"/>
        <s v="Attività estrattiva" u="1"/>
        <s v="Impianti allevamento" u="1"/>
        <s v="Allevamenti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96">
  <r>
    <x v="0"/>
  </r>
  <r>
    <x v="0"/>
  </r>
  <r>
    <x v="0"/>
  </r>
  <r>
    <x v="0"/>
  </r>
  <r>
    <x v="0"/>
  </r>
  <r>
    <x v="0"/>
  </r>
  <r>
    <x v="1"/>
  </r>
  <r>
    <x v="0"/>
  </r>
  <r>
    <x v="1"/>
  </r>
  <r>
    <x v="0"/>
  </r>
  <r>
    <x v="0"/>
  </r>
  <r>
    <x v="0"/>
  </r>
  <r>
    <x v="0"/>
  </r>
  <r>
    <x v="1"/>
  </r>
  <r>
    <x v="0"/>
  </r>
  <r>
    <x v="0"/>
  </r>
  <r>
    <x v="0"/>
  </r>
  <r>
    <x v="0"/>
  </r>
  <r>
    <x v="2"/>
  </r>
  <r>
    <x v="1"/>
  </r>
  <r>
    <x v="1"/>
  </r>
  <r>
    <x v="1"/>
  </r>
  <r>
    <x v="0"/>
  </r>
  <r>
    <x v="1"/>
  </r>
  <r>
    <x v="0"/>
  </r>
  <r>
    <x v="0"/>
  </r>
  <r>
    <x v="0"/>
  </r>
  <r>
    <x v="0"/>
  </r>
  <r>
    <x v="2"/>
  </r>
  <r>
    <x v="0"/>
  </r>
  <r>
    <x v="0"/>
  </r>
  <r>
    <x v="0"/>
  </r>
  <r>
    <x v="0"/>
  </r>
  <r>
    <x v="0"/>
  </r>
  <r>
    <x v="0"/>
  </r>
  <r>
    <x v="0"/>
  </r>
  <r>
    <x v="0"/>
  </r>
  <r>
    <x v="0"/>
  </r>
  <r>
    <x v="1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1"/>
  </r>
  <r>
    <x v="1"/>
  </r>
  <r>
    <x v="0"/>
  </r>
  <r>
    <x v="1"/>
  </r>
  <r>
    <x v="0"/>
  </r>
  <r>
    <x v="0"/>
  </r>
  <r>
    <x v="0"/>
  </r>
  <r>
    <x v="0"/>
  </r>
  <r>
    <x v="0"/>
  </r>
  <r>
    <x v="0"/>
  </r>
  <r>
    <x v="1"/>
  </r>
  <r>
    <x v="1"/>
  </r>
  <r>
    <x v="1"/>
  </r>
  <r>
    <x v="0"/>
  </r>
  <r>
    <x v="0"/>
  </r>
  <r>
    <x v="0"/>
  </r>
  <r>
    <x v="1"/>
  </r>
  <r>
    <x v="0"/>
  </r>
  <r>
    <x v="0"/>
  </r>
  <r>
    <x v="0"/>
  </r>
  <r>
    <x v="1"/>
  </r>
  <r>
    <x v="0"/>
  </r>
  <r>
    <x v="0"/>
  </r>
  <r>
    <x v="0"/>
  </r>
  <r>
    <x v="0"/>
  </r>
  <r>
    <x v="0"/>
  </r>
  <r>
    <x v="0"/>
  </r>
  <r>
    <x v="0"/>
  </r>
  <r>
    <x v="0"/>
  </r>
  <r>
    <x v="1"/>
  </r>
  <r>
    <x v="0"/>
  </r>
  <r>
    <x v="0"/>
  </r>
  <r>
    <x v="1"/>
  </r>
  <r>
    <x v="1"/>
  </r>
  <r>
    <x v="0"/>
  </r>
  <r>
    <x v="0"/>
  </r>
  <r>
    <x v="1"/>
  </r>
  <r>
    <x v="0"/>
  </r>
  <r>
    <x v="1"/>
  </r>
  <r>
    <x v="0"/>
  </r>
  <r>
    <x v="1"/>
  </r>
  <r>
    <x v="0"/>
  </r>
  <r>
    <x v="0"/>
  </r>
  <r>
    <x v="0"/>
  </r>
  <r>
    <x v="1"/>
  </r>
  <r>
    <x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96">
  <r>
    <x v="0"/>
  </r>
  <r>
    <x v="0"/>
  </r>
  <r>
    <x v="0"/>
  </r>
  <r>
    <x v="0"/>
  </r>
  <r>
    <x v="1"/>
  </r>
  <r>
    <x v="1"/>
  </r>
  <r>
    <x v="1"/>
  </r>
  <r>
    <x v="1"/>
  </r>
  <r>
    <x v="2"/>
  </r>
  <r>
    <x v="3"/>
  </r>
  <r>
    <x v="0"/>
  </r>
  <r>
    <x v="0"/>
  </r>
  <r>
    <x v="4"/>
  </r>
  <r>
    <x v="1"/>
  </r>
  <r>
    <x v="0"/>
  </r>
  <r>
    <x v="2"/>
  </r>
  <r>
    <x v="1"/>
  </r>
  <r>
    <x v="3"/>
  </r>
  <r>
    <x v="3"/>
  </r>
  <r>
    <x v="2"/>
  </r>
  <r>
    <x v="2"/>
  </r>
  <r>
    <x v="0"/>
  </r>
  <r>
    <x v="3"/>
  </r>
  <r>
    <x v="2"/>
  </r>
  <r>
    <x v="2"/>
  </r>
  <r>
    <x v="1"/>
  </r>
  <r>
    <x v="0"/>
  </r>
  <r>
    <x v="0"/>
  </r>
  <r>
    <x v="3"/>
  </r>
  <r>
    <x v="2"/>
  </r>
  <r>
    <x v="2"/>
  </r>
  <r>
    <x v="2"/>
  </r>
  <r>
    <x v="3"/>
  </r>
  <r>
    <x v="2"/>
  </r>
  <r>
    <x v="2"/>
  </r>
  <r>
    <x v="3"/>
  </r>
  <r>
    <x v="2"/>
  </r>
  <r>
    <x v="1"/>
  </r>
  <r>
    <x v="0"/>
  </r>
  <r>
    <x v="0"/>
  </r>
  <r>
    <x v="0"/>
  </r>
  <r>
    <x v="0"/>
  </r>
  <r>
    <x v="2"/>
  </r>
  <r>
    <x v="0"/>
  </r>
  <r>
    <x v="1"/>
  </r>
  <r>
    <x v="4"/>
  </r>
  <r>
    <x v="1"/>
  </r>
  <r>
    <x v="0"/>
  </r>
  <r>
    <x v="2"/>
  </r>
  <r>
    <x v="4"/>
  </r>
  <r>
    <x v="0"/>
  </r>
  <r>
    <x v="0"/>
  </r>
  <r>
    <x v="1"/>
  </r>
  <r>
    <x v="1"/>
  </r>
  <r>
    <x v="3"/>
  </r>
  <r>
    <x v="1"/>
  </r>
  <r>
    <x v="0"/>
  </r>
  <r>
    <x v="0"/>
  </r>
  <r>
    <x v="2"/>
  </r>
  <r>
    <x v="2"/>
  </r>
  <r>
    <x v="4"/>
  </r>
  <r>
    <x v="2"/>
  </r>
  <r>
    <x v="0"/>
  </r>
  <r>
    <x v="0"/>
  </r>
  <r>
    <x v="0"/>
  </r>
  <r>
    <x v="2"/>
  </r>
  <r>
    <x v="1"/>
  </r>
  <r>
    <x v="3"/>
  </r>
  <r>
    <x v="3"/>
  </r>
  <r>
    <x v="0"/>
  </r>
  <r>
    <x v="3"/>
  </r>
  <r>
    <x v="3"/>
  </r>
  <r>
    <x v="2"/>
  </r>
  <r>
    <x v="2"/>
  </r>
  <r>
    <x v="1"/>
  </r>
  <r>
    <x v="3"/>
  </r>
  <r>
    <x v="2"/>
  </r>
  <r>
    <x v="1"/>
  </r>
  <r>
    <x v="0"/>
  </r>
  <r>
    <x v="1"/>
  </r>
  <r>
    <x v="0"/>
  </r>
  <r>
    <x v="0"/>
  </r>
  <r>
    <x v="2"/>
  </r>
  <r>
    <x v="0"/>
  </r>
  <r>
    <x v="2"/>
  </r>
  <r>
    <x v="0"/>
  </r>
  <r>
    <x v="0"/>
  </r>
  <r>
    <x v="3"/>
  </r>
  <r>
    <x v="0"/>
  </r>
  <r>
    <x v="2"/>
  </r>
  <r>
    <x v="3"/>
  </r>
  <r>
    <x v="1"/>
  </r>
  <r>
    <x v="0"/>
  </r>
  <r>
    <x v="1"/>
  </r>
  <r>
    <x v="2"/>
  </r>
  <r>
    <x v="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96">
  <r>
    <x v="0"/>
  </r>
  <r>
    <x v="0"/>
  </r>
  <r>
    <x v="1"/>
  </r>
  <r>
    <x v="0"/>
  </r>
  <r>
    <x v="2"/>
  </r>
  <r>
    <x v="1"/>
  </r>
  <r>
    <x v="1"/>
  </r>
  <r>
    <x v="0"/>
  </r>
  <r>
    <x v="1"/>
  </r>
  <r>
    <x v="0"/>
  </r>
  <r>
    <x v="3"/>
  </r>
  <r>
    <x v="0"/>
  </r>
  <r>
    <x v="0"/>
  </r>
  <r>
    <x v="0"/>
  </r>
  <r>
    <x v="4"/>
  </r>
  <r>
    <x v="0"/>
  </r>
  <r>
    <x v="1"/>
  </r>
  <r>
    <x v="0"/>
  </r>
  <r>
    <x v="5"/>
  </r>
  <r>
    <x v="1"/>
  </r>
  <r>
    <x v="0"/>
  </r>
  <r>
    <x v="1"/>
  </r>
  <r>
    <x v="0"/>
  </r>
  <r>
    <x v="1"/>
  </r>
  <r>
    <x v="1"/>
  </r>
  <r>
    <x v="1"/>
  </r>
  <r>
    <x v="0"/>
  </r>
  <r>
    <x v="0"/>
  </r>
  <r>
    <x v="0"/>
  </r>
  <r>
    <x v="6"/>
  </r>
  <r>
    <x v="1"/>
  </r>
  <r>
    <x v="6"/>
  </r>
  <r>
    <x v="0"/>
  </r>
  <r>
    <x v="6"/>
  </r>
  <r>
    <x v="1"/>
  </r>
  <r>
    <x v="1"/>
  </r>
  <r>
    <x v="6"/>
  </r>
  <r>
    <x v="7"/>
  </r>
  <r>
    <x v="3"/>
  </r>
  <r>
    <x v="0"/>
  </r>
  <r>
    <x v="0"/>
  </r>
  <r>
    <x v="1"/>
  </r>
  <r>
    <x v="6"/>
  </r>
  <r>
    <x v="0"/>
  </r>
  <r>
    <x v="3"/>
  </r>
  <r>
    <x v="1"/>
  </r>
  <r>
    <x v="1"/>
  </r>
  <r>
    <x v="0"/>
  </r>
  <r>
    <x v="1"/>
  </r>
  <r>
    <x v="1"/>
  </r>
  <r>
    <x v="7"/>
  </r>
  <r>
    <x v="1"/>
  </r>
  <r>
    <x v="1"/>
  </r>
  <r>
    <x v="7"/>
  </r>
  <r>
    <x v="1"/>
  </r>
  <r>
    <x v="0"/>
  </r>
  <r>
    <x v="3"/>
  </r>
  <r>
    <x v="1"/>
  </r>
  <r>
    <x v="0"/>
  </r>
  <r>
    <x v="1"/>
  </r>
  <r>
    <x v="2"/>
  </r>
  <r>
    <x v="1"/>
  </r>
  <r>
    <x v="8"/>
  </r>
  <r>
    <x v="0"/>
  </r>
  <r>
    <x v="9"/>
  </r>
  <r>
    <x v="1"/>
  </r>
  <r>
    <x v="0"/>
  </r>
  <r>
    <x v="1"/>
  </r>
  <r>
    <x v="6"/>
  </r>
  <r>
    <x v="7"/>
  </r>
  <r>
    <x v="0"/>
  </r>
  <r>
    <x v="1"/>
  </r>
  <r>
    <x v="1"/>
  </r>
  <r>
    <x v="0"/>
  </r>
  <r>
    <x v="0"/>
  </r>
  <r>
    <x v="4"/>
  </r>
  <r>
    <x v="1"/>
  </r>
  <r>
    <x v="1"/>
  </r>
  <r>
    <x v="1"/>
  </r>
  <r>
    <x v="0"/>
  </r>
  <r>
    <x v="0"/>
  </r>
  <r>
    <x v="0"/>
  </r>
  <r>
    <x v="7"/>
  </r>
  <r>
    <x v="7"/>
  </r>
  <r>
    <x v="1"/>
  </r>
  <r>
    <x v="2"/>
  </r>
  <r>
    <x v="4"/>
  </r>
  <r>
    <x v="6"/>
  </r>
  <r>
    <x v="7"/>
  </r>
  <r>
    <x v="1"/>
  </r>
  <r>
    <x v="7"/>
  </r>
  <r>
    <x v="1"/>
  </r>
  <r>
    <x v="0"/>
  </r>
  <r>
    <x v="1"/>
  </r>
  <r>
    <x v="1"/>
  </r>
  <r>
    <x v="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name="Tabella pivot4" cacheId="9" applyNumberFormats="0" applyBorderFormats="0" applyFontFormats="0" applyPatternFormats="0" applyAlignmentFormats="0" applyWidthHeightFormats="1" dataCaption="Valori" updatedVersion="6" minRefreshableVersion="3" useAutoFormatting="1" itemPrintTitles="1" createdVersion="6" indent="0" outline="1" outlineData="1" multipleFieldFilters="0" chartFormat="9" rowHeaderCaption="">
  <location ref="A3:B7" firstHeaderRow="1" firstDataRow="1" firstDataCol="1"/>
  <pivotFields count="1">
    <pivotField axis="axisRow" dataField="1" showAll="0" defaultSubtotal="0">
      <items count="4">
        <item x="2"/>
        <item x="0"/>
        <item x="1"/>
        <item m="1" x="3"/>
      </items>
    </pivotField>
  </pivotFields>
  <rowFields count="1">
    <field x="0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Avanzamento procedimenti 2025" fld="0" subtotal="count" baseField="0" baseItem="0"/>
  </dataFields>
  <chartFormats count="15">
    <chartFormat chart="0" format="1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12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13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14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3" format="1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16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3" format="17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3" format="18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3" format="19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4" format="2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2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4" format="22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4" format="23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4" format="24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</chart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ella pivot2" cacheId="14" applyNumberFormats="0" applyBorderFormats="0" applyFontFormats="0" applyPatternFormats="0" applyAlignmentFormats="0" applyWidthHeightFormats="1" dataCaption="Valori" updatedVersion="6" minRefreshableVersion="3" useAutoFormatting="1" itemPrintTitles="1" createdVersion="6" indent="0" outline="1" outlineData="1" multipleFieldFilters="0" chartFormat="18" rowHeaderCaption="">
  <location ref="A3:B9" firstHeaderRow="1" firstDataRow="1" firstDataCol="1"/>
  <pivotFields count="1">
    <pivotField axis="axisRow" dataField="1" showAll="0" sortType="ascending">
      <items count="8">
        <item x="1"/>
        <item x="2"/>
        <item x="4"/>
        <item x="0"/>
        <item x="3"/>
        <item m="1" x="6"/>
        <item m="1" x="5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</pivotFields>
  <rowFields count="1">
    <field x="0"/>
  </rowFields>
  <rowItems count="6">
    <i>
      <x v="2"/>
    </i>
    <i>
      <x v="4"/>
    </i>
    <i>
      <x/>
    </i>
    <i>
      <x v="1"/>
    </i>
    <i>
      <x v="3"/>
    </i>
    <i t="grand">
      <x/>
    </i>
  </rowItems>
  <colItems count="1">
    <i/>
  </colItems>
  <dataFields count="1">
    <dataField name="Suddivisione procedimenti per Provincia - Anno 2025" fld="0" subtotal="count" baseField="0" baseItem="0"/>
  </dataFields>
  <chartFormats count="1">
    <chartFormat chart="0" format="3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Tabella pivot3" cacheId="17" applyNumberFormats="0" applyBorderFormats="0" applyFontFormats="0" applyPatternFormats="0" applyAlignmentFormats="0" applyWidthHeightFormats="1" dataCaption="Valori" updatedVersion="6" minRefreshableVersion="3" useAutoFormatting="1" itemPrintTitles="1" createdVersion="6" indent="0" outline="1" outlineData="1" multipleFieldFilters="0" chartFormat="14" rowHeaderCaption="" fieldListSortAscending="1">
  <location ref="A3:B14" firstHeaderRow="1" firstDataRow="1" firstDataCol="1"/>
  <pivotFields count="1">
    <pivotField axis="axisRow" dataField="1" showAll="0" sortType="ascending">
      <items count="19">
        <item m="1" x="15"/>
        <item x="4"/>
        <item x="7"/>
        <item m="1" x="11"/>
        <item x="8"/>
        <item x="5"/>
        <item x="1"/>
        <item x="2"/>
        <item x="9"/>
        <item x="0"/>
        <item x="6"/>
        <item m="1" x="13"/>
        <item m="1" x="14"/>
        <item m="1" x="10"/>
        <item m="1" x="17"/>
        <item m="1" x="16"/>
        <item x="3"/>
        <item m="1" x="12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</pivotFields>
  <rowFields count="1">
    <field x="0"/>
  </rowFields>
  <rowItems count="11">
    <i>
      <x v="4"/>
    </i>
    <i>
      <x v="8"/>
    </i>
    <i>
      <x v="5"/>
    </i>
    <i>
      <x v="1"/>
    </i>
    <i>
      <x v="7"/>
    </i>
    <i>
      <x v="16"/>
    </i>
    <i>
      <x v="10"/>
    </i>
    <i>
      <x v="2"/>
    </i>
    <i>
      <x v="9"/>
    </i>
    <i>
      <x v="6"/>
    </i>
    <i t="grand">
      <x/>
    </i>
  </rowItems>
  <colItems count="1">
    <i/>
  </colItems>
  <dataFields count="1">
    <dataField name="Suddivisione per tipologia 2025" fld="0" subtotal="count" baseField="0" baseItem="1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17"/>
  <sheetViews>
    <sheetView zoomScale="120" zoomScaleNormal="120" workbookViewId="0">
      <pane ySplit="14" topLeftCell="A36" activePane="bottomLeft" state="frozen"/>
      <selection pane="bottomLeft" activeCell="A2" sqref="A2"/>
    </sheetView>
  </sheetViews>
  <sheetFormatPr defaultRowHeight="14.4" x14ac:dyDescent="0.3"/>
  <cols>
    <col min="1" max="1" width="49.5546875" bestFit="1" customWidth="1"/>
    <col min="2" max="2" width="11" bestFit="1" customWidth="1"/>
    <col min="3" max="3" width="13.33203125" bestFit="1" customWidth="1"/>
    <col min="4" max="4" width="16.88671875" customWidth="1"/>
    <col min="5" max="5" width="15.88671875" bestFit="1" customWidth="1"/>
    <col min="6" max="6" width="9.6640625" customWidth="1"/>
    <col min="7" max="7" width="18" bestFit="1" customWidth="1"/>
    <col min="8" max="8" width="15.44140625" customWidth="1"/>
    <col min="10" max="10" width="29.109375" bestFit="1" customWidth="1"/>
  </cols>
  <sheetData>
    <row r="2" spans="1:9" x14ac:dyDescent="0.3">
      <c r="A2" s="16" t="s">
        <v>161</v>
      </c>
    </row>
    <row r="3" spans="1:9" ht="18" x14ac:dyDescent="0.35">
      <c r="A3" s="15" t="s">
        <v>25</v>
      </c>
      <c r="B3" s="7">
        <f>COUNTA(A15:A110)</f>
        <v>96</v>
      </c>
      <c r="C3" s="8"/>
    </row>
    <row r="4" spans="1:9" ht="18" x14ac:dyDescent="0.35">
      <c r="A4" s="15" t="s">
        <v>37</v>
      </c>
      <c r="B4" s="7">
        <f>COUNTA(D15:D110)</f>
        <v>61</v>
      </c>
      <c r="C4" s="8"/>
    </row>
    <row r="5" spans="1:9" ht="18" x14ac:dyDescent="0.35">
      <c r="A5" s="15" t="s">
        <v>26</v>
      </c>
      <c r="B5" s="7">
        <f>COUNTA(E15:E110)</f>
        <v>41</v>
      </c>
    </row>
    <row r="6" spans="1:9" ht="18" x14ac:dyDescent="0.35">
      <c r="A6" s="15" t="s">
        <v>35</v>
      </c>
      <c r="B6" s="7">
        <f>COUNTIF(F15:F110, "in corso")</f>
        <v>71</v>
      </c>
    </row>
    <row r="7" spans="1:9" ht="18" x14ac:dyDescent="0.35">
      <c r="A7" s="15" t="s">
        <v>27</v>
      </c>
      <c r="B7" s="7">
        <f>COUNTIFS(F15:F110,"*rilasciata*",G15:G110,"*2025*") + COUNTIFS(F15:F110,"*rilasciata*",H15:H110,"*2025*") - COUNTIFS(F15:F110,"*rilasciata*",G15:G110,"*2025*",H15:H110,"*2025*")</f>
        <v>23</v>
      </c>
      <c r="C7" s="5"/>
    </row>
    <row r="8" spans="1:9" ht="18" x14ac:dyDescent="0.35">
      <c r="A8" s="15" t="s">
        <v>28</v>
      </c>
      <c r="B8" s="7">
        <f>COUNTIF(F15:F110, "archiviata")</f>
        <v>2</v>
      </c>
    </row>
    <row r="9" spans="1:9" ht="18" x14ac:dyDescent="0.35">
      <c r="A9" s="15" t="s">
        <v>29</v>
      </c>
      <c r="B9" s="7">
        <f>COUNTIF(F15:F110, "diniego")</f>
        <v>0</v>
      </c>
    </row>
    <row r="10" spans="1:9" ht="18" x14ac:dyDescent="0.35">
      <c r="A10" s="15" t="s">
        <v>36</v>
      </c>
      <c r="B10" s="7">
        <f>COUNTIF(F15:F110, "sospesa")</f>
        <v>0</v>
      </c>
    </row>
    <row r="13" spans="1:9" ht="15" thickBot="1" x14ac:dyDescent="0.35"/>
    <row r="14" spans="1:9" ht="15" thickBot="1" x14ac:dyDescent="0.35">
      <c r="A14" s="9" t="s">
        <v>0</v>
      </c>
      <c r="B14" s="10" t="s">
        <v>5</v>
      </c>
      <c r="C14" s="11" t="s">
        <v>7</v>
      </c>
      <c r="D14" s="12" t="s">
        <v>33</v>
      </c>
      <c r="E14" s="12" t="s">
        <v>19</v>
      </c>
      <c r="F14" s="12" t="s">
        <v>34</v>
      </c>
      <c r="G14" s="12" t="s">
        <v>20</v>
      </c>
      <c r="H14" s="12" t="s">
        <v>21</v>
      </c>
    </row>
    <row r="15" spans="1:9" ht="19.95" customHeight="1" x14ac:dyDescent="0.3">
      <c r="A15" s="13" t="s">
        <v>55</v>
      </c>
      <c r="B15" s="13" t="s">
        <v>12</v>
      </c>
      <c r="C15" s="13" t="s">
        <v>15</v>
      </c>
      <c r="D15" s="14" t="s">
        <v>22</v>
      </c>
      <c r="E15" s="14"/>
      <c r="F15" s="14" t="s">
        <v>23</v>
      </c>
      <c r="G15" s="13"/>
      <c r="H15" s="13"/>
      <c r="I15" s="6"/>
    </row>
    <row r="16" spans="1:9" ht="19.95" customHeight="1" x14ac:dyDescent="0.3">
      <c r="A16" s="13" t="s">
        <v>56</v>
      </c>
      <c r="B16" s="13" t="s">
        <v>12</v>
      </c>
      <c r="C16" s="13" t="s">
        <v>15</v>
      </c>
      <c r="D16" s="14" t="s">
        <v>22</v>
      </c>
      <c r="E16" s="14"/>
      <c r="F16" s="14" t="s">
        <v>23</v>
      </c>
      <c r="G16" s="13"/>
      <c r="H16" s="13"/>
    </row>
    <row r="17" spans="1:8" ht="19.95" customHeight="1" x14ac:dyDescent="0.3">
      <c r="A17" s="13" t="s">
        <v>40</v>
      </c>
      <c r="B17" s="13" t="s">
        <v>12</v>
      </c>
      <c r="C17" s="13" t="s">
        <v>14</v>
      </c>
      <c r="D17" s="14"/>
      <c r="E17" s="14" t="s">
        <v>22</v>
      </c>
      <c r="F17" s="14" t="s">
        <v>23</v>
      </c>
      <c r="G17" s="13"/>
      <c r="H17" s="13"/>
    </row>
    <row r="18" spans="1:8" ht="19.95" customHeight="1" x14ac:dyDescent="0.3">
      <c r="A18" s="13" t="s">
        <v>57</v>
      </c>
      <c r="B18" s="13" t="s">
        <v>12</v>
      </c>
      <c r="C18" s="13" t="s">
        <v>15</v>
      </c>
      <c r="D18" s="14" t="s">
        <v>22</v>
      </c>
      <c r="E18" s="14"/>
      <c r="F18" s="14" t="s">
        <v>23</v>
      </c>
      <c r="G18" s="13"/>
      <c r="H18" s="13"/>
    </row>
    <row r="19" spans="1:8" ht="19.95" customHeight="1" x14ac:dyDescent="0.3">
      <c r="A19" s="13" t="s">
        <v>58</v>
      </c>
      <c r="B19" s="13" t="s">
        <v>8</v>
      </c>
      <c r="C19" s="13" t="s">
        <v>16</v>
      </c>
      <c r="D19" s="14" t="s">
        <v>22</v>
      </c>
      <c r="E19" s="14"/>
      <c r="F19" s="14" t="s">
        <v>23</v>
      </c>
      <c r="G19" s="13"/>
      <c r="H19" s="13"/>
    </row>
    <row r="20" spans="1:8" ht="19.95" customHeight="1" x14ac:dyDescent="0.3">
      <c r="A20" s="13" t="s">
        <v>59</v>
      </c>
      <c r="B20" s="13" t="s">
        <v>8</v>
      </c>
      <c r="C20" s="13" t="s">
        <v>14</v>
      </c>
      <c r="D20" s="14" t="s">
        <v>22</v>
      </c>
      <c r="E20" s="14" t="s">
        <v>22</v>
      </c>
      <c r="F20" s="14" t="s">
        <v>23</v>
      </c>
      <c r="G20" s="13"/>
      <c r="H20" s="13"/>
    </row>
    <row r="21" spans="1:8" ht="19.95" customHeight="1" x14ac:dyDescent="0.3">
      <c r="A21" s="13" t="s">
        <v>60</v>
      </c>
      <c r="B21" s="13" t="s">
        <v>8</v>
      </c>
      <c r="C21" s="13" t="s">
        <v>14</v>
      </c>
      <c r="D21" s="14"/>
      <c r="E21" s="14"/>
      <c r="F21" s="14" t="s">
        <v>24</v>
      </c>
      <c r="G21" s="13" t="s">
        <v>133</v>
      </c>
      <c r="H21" s="13"/>
    </row>
    <row r="22" spans="1:8" ht="19.95" customHeight="1" x14ac:dyDescent="0.3">
      <c r="A22" s="13" t="s">
        <v>61</v>
      </c>
      <c r="B22" s="13" t="s">
        <v>8</v>
      </c>
      <c r="C22" s="13" t="s">
        <v>15</v>
      </c>
      <c r="D22" s="14" t="s">
        <v>22</v>
      </c>
      <c r="E22" s="14"/>
      <c r="F22" s="14" t="s">
        <v>23</v>
      </c>
      <c r="G22" s="13"/>
      <c r="H22" s="13"/>
    </row>
    <row r="23" spans="1:8" ht="19.95" customHeight="1" x14ac:dyDescent="0.3">
      <c r="A23" s="13" t="s">
        <v>62</v>
      </c>
      <c r="B23" s="13" t="s">
        <v>9</v>
      </c>
      <c r="C23" s="13" t="s">
        <v>14</v>
      </c>
      <c r="D23" s="14"/>
      <c r="E23" s="14"/>
      <c r="F23" s="14" t="s">
        <v>24</v>
      </c>
      <c r="G23" s="13" t="s">
        <v>134</v>
      </c>
      <c r="H23" s="13"/>
    </row>
    <row r="24" spans="1:8" ht="19.95" customHeight="1" x14ac:dyDescent="0.3">
      <c r="A24" s="13" t="s">
        <v>63</v>
      </c>
      <c r="B24" s="13" t="s">
        <v>6</v>
      </c>
      <c r="C24" s="13" t="s">
        <v>15</v>
      </c>
      <c r="D24" s="14" t="s">
        <v>22</v>
      </c>
      <c r="E24" s="14"/>
      <c r="F24" s="14" t="s">
        <v>23</v>
      </c>
      <c r="G24" s="13"/>
      <c r="H24" s="13"/>
    </row>
    <row r="25" spans="1:8" ht="19.95" customHeight="1" x14ac:dyDescent="0.3">
      <c r="A25" s="13" t="s">
        <v>64</v>
      </c>
      <c r="B25" s="13" t="s">
        <v>12</v>
      </c>
      <c r="C25" s="13" t="s">
        <v>48</v>
      </c>
      <c r="D25" s="14" t="s">
        <v>22</v>
      </c>
      <c r="E25" s="14"/>
      <c r="F25" s="14" t="s">
        <v>23</v>
      </c>
      <c r="G25" s="13"/>
      <c r="H25" s="13"/>
    </row>
    <row r="26" spans="1:8" ht="19.95" customHeight="1" x14ac:dyDescent="0.3">
      <c r="A26" s="13" t="s">
        <v>65</v>
      </c>
      <c r="B26" s="13" t="s">
        <v>12</v>
      </c>
      <c r="C26" s="13" t="s">
        <v>15</v>
      </c>
      <c r="D26" s="14" t="s">
        <v>22</v>
      </c>
      <c r="E26" s="14" t="s">
        <v>22</v>
      </c>
      <c r="F26" s="14" t="s">
        <v>23</v>
      </c>
      <c r="G26" s="13"/>
      <c r="H26" s="13"/>
    </row>
    <row r="27" spans="1:8" ht="19.95" customHeight="1" x14ac:dyDescent="0.3">
      <c r="A27" s="13" t="s">
        <v>66</v>
      </c>
      <c r="B27" s="13" t="s">
        <v>11</v>
      </c>
      <c r="C27" s="13" t="s">
        <v>15</v>
      </c>
      <c r="D27" s="14" t="s">
        <v>22</v>
      </c>
      <c r="E27" s="14"/>
      <c r="F27" s="14" t="s">
        <v>23</v>
      </c>
      <c r="G27" s="13"/>
      <c r="H27" s="13"/>
    </row>
    <row r="28" spans="1:8" ht="19.95" customHeight="1" x14ac:dyDescent="0.3">
      <c r="A28" s="13" t="s">
        <v>67</v>
      </c>
      <c r="B28" s="13" t="s">
        <v>8</v>
      </c>
      <c r="C28" s="13" t="s">
        <v>15</v>
      </c>
      <c r="D28" s="14"/>
      <c r="E28" s="14" t="s">
        <v>22</v>
      </c>
      <c r="F28" s="14" t="s">
        <v>24</v>
      </c>
      <c r="G28" s="13" t="s">
        <v>135</v>
      </c>
      <c r="H28" s="13"/>
    </row>
    <row r="29" spans="1:8" ht="19.95" customHeight="1" x14ac:dyDescent="0.3">
      <c r="A29" s="13" t="s">
        <v>68</v>
      </c>
      <c r="B29" s="13" t="s">
        <v>12</v>
      </c>
      <c r="C29" s="13" t="s">
        <v>30</v>
      </c>
      <c r="D29" s="14"/>
      <c r="E29" s="14" t="s">
        <v>22</v>
      </c>
      <c r="F29" s="14" t="s">
        <v>23</v>
      </c>
      <c r="G29" s="13"/>
      <c r="H29" s="13"/>
    </row>
    <row r="30" spans="1:8" ht="19.95" customHeight="1" x14ac:dyDescent="0.3">
      <c r="A30" s="13" t="s">
        <v>69</v>
      </c>
      <c r="B30" s="13" t="s">
        <v>9</v>
      </c>
      <c r="C30" s="13" t="s">
        <v>15</v>
      </c>
      <c r="D30" s="14" t="s">
        <v>22</v>
      </c>
      <c r="E30" s="14"/>
      <c r="F30" s="14" t="s">
        <v>23</v>
      </c>
      <c r="G30" s="13"/>
      <c r="H30" s="13"/>
    </row>
    <row r="31" spans="1:8" ht="19.95" customHeight="1" x14ac:dyDescent="0.3">
      <c r="A31" s="13" t="s">
        <v>70</v>
      </c>
      <c r="B31" s="13" t="s">
        <v>8</v>
      </c>
      <c r="C31" s="13" t="s">
        <v>14</v>
      </c>
      <c r="D31" s="14" t="s">
        <v>22</v>
      </c>
      <c r="E31" s="14"/>
      <c r="F31" s="14" t="s">
        <v>23</v>
      </c>
      <c r="G31" s="13"/>
      <c r="H31" s="13"/>
    </row>
    <row r="32" spans="1:8" ht="19.95" customHeight="1" x14ac:dyDescent="0.3">
      <c r="A32" s="13" t="s">
        <v>41</v>
      </c>
      <c r="B32" s="13" t="s">
        <v>6</v>
      </c>
      <c r="C32" s="13" t="s">
        <v>15</v>
      </c>
      <c r="D32" s="14" t="s">
        <v>22</v>
      </c>
      <c r="E32" s="14"/>
      <c r="F32" s="14" t="s">
        <v>23</v>
      </c>
      <c r="G32" s="13"/>
      <c r="H32" s="13"/>
    </row>
    <row r="33" spans="1:8" ht="19.95" customHeight="1" x14ac:dyDescent="0.3">
      <c r="A33" s="13" t="s">
        <v>71</v>
      </c>
      <c r="B33" s="13" t="s">
        <v>6</v>
      </c>
      <c r="C33" s="13" t="s">
        <v>13</v>
      </c>
      <c r="D33" s="14"/>
      <c r="E33" s="14" t="s">
        <v>22</v>
      </c>
      <c r="F33" s="14" t="s">
        <v>31</v>
      </c>
      <c r="G33" s="13" t="s">
        <v>136</v>
      </c>
      <c r="H33" s="13"/>
    </row>
    <row r="34" spans="1:8" ht="19.95" customHeight="1" x14ac:dyDescent="0.3">
      <c r="A34" s="13" t="s">
        <v>42</v>
      </c>
      <c r="B34" s="13" t="s">
        <v>9</v>
      </c>
      <c r="C34" s="13" t="s">
        <v>14</v>
      </c>
      <c r="D34" s="14" t="s">
        <v>22</v>
      </c>
      <c r="E34" s="14" t="s">
        <v>22</v>
      </c>
      <c r="F34" s="14" t="s">
        <v>24</v>
      </c>
      <c r="G34" s="13" t="s">
        <v>137</v>
      </c>
      <c r="H34" s="13"/>
    </row>
    <row r="35" spans="1:8" ht="19.95" customHeight="1" x14ac:dyDescent="0.3">
      <c r="A35" s="13" t="s">
        <v>1</v>
      </c>
      <c r="B35" s="13" t="s">
        <v>9</v>
      </c>
      <c r="C35" s="13" t="s">
        <v>15</v>
      </c>
      <c r="D35" s="14"/>
      <c r="E35" s="14" t="s">
        <v>22</v>
      </c>
      <c r="F35" s="14" t="s">
        <v>24</v>
      </c>
      <c r="G35" s="13" t="s">
        <v>138</v>
      </c>
      <c r="H35" s="13"/>
    </row>
    <row r="36" spans="1:8" ht="19.95" customHeight="1" x14ac:dyDescent="0.3">
      <c r="A36" s="13" t="s">
        <v>39</v>
      </c>
      <c r="B36" s="13" t="s">
        <v>12</v>
      </c>
      <c r="C36" s="13" t="s">
        <v>14</v>
      </c>
      <c r="D36" s="14"/>
      <c r="E36" s="14" t="s">
        <v>22</v>
      </c>
      <c r="F36" s="14" t="s">
        <v>24</v>
      </c>
      <c r="G36" s="13" t="s">
        <v>139</v>
      </c>
      <c r="H36" s="13"/>
    </row>
    <row r="37" spans="1:8" ht="19.95" customHeight="1" x14ac:dyDescent="0.3">
      <c r="A37" s="13" t="s">
        <v>72</v>
      </c>
      <c r="B37" s="13" t="s">
        <v>6</v>
      </c>
      <c r="C37" s="13" t="s">
        <v>15</v>
      </c>
      <c r="D37" s="14"/>
      <c r="E37" s="14" t="s">
        <v>22</v>
      </c>
      <c r="F37" s="14" t="s">
        <v>23</v>
      </c>
      <c r="G37" s="13"/>
      <c r="H37" s="13"/>
    </row>
    <row r="38" spans="1:8" ht="19.95" customHeight="1" x14ac:dyDescent="0.3">
      <c r="A38" s="13" t="s">
        <v>73</v>
      </c>
      <c r="B38" s="13" t="s">
        <v>9</v>
      </c>
      <c r="C38" s="13" t="s">
        <v>14</v>
      </c>
      <c r="D38" s="14"/>
      <c r="E38" s="14"/>
      <c r="F38" s="14" t="s">
        <v>24</v>
      </c>
      <c r="G38" s="13" t="s">
        <v>140</v>
      </c>
      <c r="H38" s="13"/>
    </row>
    <row r="39" spans="1:8" ht="19.95" customHeight="1" x14ac:dyDescent="0.3">
      <c r="A39" s="13" t="s">
        <v>74</v>
      </c>
      <c r="B39" s="13" t="s">
        <v>9</v>
      </c>
      <c r="C39" s="13" t="s">
        <v>14</v>
      </c>
      <c r="D39" s="14" t="s">
        <v>22</v>
      </c>
      <c r="E39" s="14"/>
      <c r="F39" s="14" t="s">
        <v>23</v>
      </c>
      <c r="G39" s="13"/>
      <c r="H39" s="13"/>
    </row>
    <row r="40" spans="1:8" ht="19.95" customHeight="1" x14ac:dyDescent="0.3">
      <c r="A40" s="13" t="s">
        <v>75</v>
      </c>
      <c r="B40" s="13" t="s">
        <v>8</v>
      </c>
      <c r="C40" s="13" t="s">
        <v>14</v>
      </c>
      <c r="D40" s="14"/>
      <c r="E40" s="14" t="s">
        <v>22</v>
      </c>
      <c r="F40" s="14" t="s">
        <v>23</v>
      </c>
      <c r="G40" s="13"/>
      <c r="H40" s="13"/>
    </row>
    <row r="41" spans="1:8" ht="19.95" customHeight="1" x14ac:dyDescent="0.3">
      <c r="A41" s="13" t="s">
        <v>76</v>
      </c>
      <c r="B41" s="13" t="s">
        <v>12</v>
      </c>
      <c r="C41" s="13" t="s">
        <v>15</v>
      </c>
      <c r="D41" s="14"/>
      <c r="E41" s="14" t="s">
        <v>22</v>
      </c>
      <c r="F41" s="14" t="s">
        <v>23</v>
      </c>
      <c r="G41" s="13"/>
      <c r="H41" s="13"/>
    </row>
    <row r="42" spans="1:8" ht="19.95" customHeight="1" x14ac:dyDescent="0.3">
      <c r="A42" s="13" t="s">
        <v>77</v>
      </c>
      <c r="B42" s="13" t="s">
        <v>12</v>
      </c>
      <c r="C42" s="13" t="s">
        <v>15</v>
      </c>
      <c r="D42" s="14" t="s">
        <v>22</v>
      </c>
      <c r="E42" s="14"/>
      <c r="F42" s="14" t="s">
        <v>23</v>
      </c>
      <c r="G42" s="13"/>
      <c r="H42" s="13"/>
    </row>
    <row r="43" spans="1:8" ht="19.95" customHeight="1" x14ac:dyDescent="0.3">
      <c r="A43" s="13" t="s">
        <v>78</v>
      </c>
      <c r="B43" s="13" t="s">
        <v>6</v>
      </c>
      <c r="C43" s="13" t="s">
        <v>15</v>
      </c>
      <c r="D43" s="14"/>
      <c r="E43" s="14" t="s">
        <v>22</v>
      </c>
      <c r="F43" s="14" t="s">
        <v>31</v>
      </c>
      <c r="G43" s="13" t="s">
        <v>141</v>
      </c>
      <c r="H43" s="13"/>
    </row>
    <row r="44" spans="1:8" ht="19.95" customHeight="1" x14ac:dyDescent="0.3">
      <c r="A44" s="13" t="s">
        <v>79</v>
      </c>
      <c r="B44" s="13" t="s">
        <v>9</v>
      </c>
      <c r="C44" s="13" t="s">
        <v>54</v>
      </c>
      <c r="D44" s="14" t="s">
        <v>22</v>
      </c>
      <c r="E44" s="14"/>
      <c r="F44" s="14" t="s">
        <v>23</v>
      </c>
      <c r="G44" s="13"/>
      <c r="H44" s="13"/>
    </row>
    <row r="45" spans="1:8" ht="19.95" customHeight="1" x14ac:dyDescent="0.3">
      <c r="A45" s="13" t="s">
        <v>80</v>
      </c>
      <c r="B45" s="13" t="s">
        <v>9</v>
      </c>
      <c r="C45" s="13" t="s">
        <v>14</v>
      </c>
      <c r="D45" s="14" t="s">
        <v>22</v>
      </c>
      <c r="E45" s="14" t="s">
        <v>22</v>
      </c>
      <c r="F45" s="14" t="s">
        <v>23</v>
      </c>
      <c r="G45" s="13"/>
      <c r="H45" s="13"/>
    </row>
    <row r="46" spans="1:8" ht="19.95" customHeight="1" x14ac:dyDescent="0.3">
      <c r="A46" s="13" t="s">
        <v>81</v>
      </c>
      <c r="B46" s="13" t="s">
        <v>9</v>
      </c>
      <c r="C46" s="13" t="s">
        <v>54</v>
      </c>
      <c r="D46" s="14" t="s">
        <v>22</v>
      </c>
      <c r="E46" s="14"/>
      <c r="F46" s="14" t="s">
        <v>23</v>
      </c>
      <c r="G46" s="13"/>
      <c r="H46" s="13"/>
    </row>
    <row r="47" spans="1:8" ht="19.95" customHeight="1" x14ac:dyDescent="0.3">
      <c r="A47" s="13" t="s">
        <v>82</v>
      </c>
      <c r="B47" s="13" t="s">
        <v>6</v>
      </c>
      <c r="C47" s="13" t="s">
        <v>15</v>
      </c>
      <c r="D47" s="14" t="s">
        <v>22</v>
      </c>
      <c r="E47" s="14"/>
      <c r="F47" s="14" t="s">
        <v>23</v>
      </c>
      <c r="G47" s="13"/>
      <c r="H47" s="13"/>
    </row>
    <row r="48" spans="1:8" ht="19.95" customHeight="1" x14ac:dyDescent="0.3">
      <c r="A48" s="13" t="s">
        <v>83</v>
      </c>
      <c r="B48" s="13" t="s">
        <v>9</v>
      </c>
      <c r="C48" s="13" t="s">
        <v>54</v>
      </c>
      <c r="D48" s="14" t="s">
        <v>22</v>
      </c>
      <c r="E48" s="14"/>
      <c r="F48" s="14" t="s">
        <v>23</v>
      </c>
      <c r="G48" s="13"/>
      <c r="H48" s="13"/>
    </row>
    <row r="49" spans="1:8" ht="19.95" customHeight="1" x14ac:dyDescent="0.3">
      <c r="A49" s="13" t="s">
        <v>2</v>
      </c>
      <c r="B49" s="13" t="s">
        <v>9</v>
      </c>
      <c r="C49" s="13" t="s">
        <v>14</v>
      </c>
      <c r="D49" s="14"/>
      <c r="E49" s="14"/>
      <c r="F49" s="14" t="s">
        <v>23</v>
      </c>
      <c r="G49" s="13"/>
      <c r="H49" s="13"/>
    </row>
    <row r="50" spans="1:8" ht="19.95" customHeight="1" x14ac:dyDescent="0.3">
      <c r="A50" s="13" t="s">
        <v>84</v>
      </c>
      <c r="B50" s="13" t="s">
        <v>6</v>
      </c>
      <c r="C50" s="13" t="s">
        <v>14</v>
      </c>
      <c r="D50" s="14" t="s">
        <v>22</v>
      </c>
      <c r="E50" s="14"/>
      <c r="F50" s="14" t="s">
        <v>23</v>
      </c>
      <c r="G50" s="13"/>
      <c r="H50" s="13"/>
    </row>
    <row r="51" spans="1:8" ht="19.5" customHeight="1" x14ac:dyDescent="0.3">
      <c r="A51" s="13" t="s">
        <v>43</v>
      </c>
      <c r="B51" s="13" t="s">
        <v>9</v>
      </c>
      <c r="C51" s="13" t="s">
        <v>54</v>
      </c>
      <c r="D51" s="14" t="s">
        <v>22</v>
      </c>
      <c r="E51" s="14"/>
      <c r="F51" s="14" t="s">
        <v>23</v>
      </c>
      <c r="G51" s="13"/>
      <c r="H51" s="13"/>
    </row>
    <row r="52" spans="1:8" ht="19.5" customHeight="1" x14ac:dyDescent="0.3">
      <c r="A52" s="13" t="s">
        <v>85</v>
      </c>
      <c r="B52" s="13" t="s">
        <v>8</v>
      </c>
      <c r="C52" s="13" t="s">
        <v>10</v>
      </c>
      <c r="D52" s="14" t="s">
        <v>22</v>
      </c>
      <c r="E52" s="14"/>
      <c r="F52" s="14" t="s">
        <v>23</v>
      </c>
      <c r="G52" s="13"/>
      <c r="H52" s="13"/>
    </row>
    <row r="53" spans="1:8" ht="19.5" customHeight="1" x14ac:dyDescent="0.3">
      <c r="A53" s="13" t="s">
        <v>86</v>
      </c>
      <c r="B53" s="13" t="s">
        <v>12</v>
      </c>
      <c r="C53" s="13" t="s">
        <v>48</v>
      </c>
      <c r="D53" s="14"/>
      <c r="E53" s="14" t="s">
        <v>22</v>
      </c>
      <c r="F53" s="14" t="s">
        <v>24</v>
      </c>
      <c r="G53" s="13" t="s">
        <v>142</v>
      </c>
      <c r="H53" s="13"/>
    </row>
    <row r="54" spans="1:8" ht="19.5" customHeight="1" x14ac:dyDescent="0.3">
      <c r="A54" s="13" t="s">
        <v>44</v>
      </c>
      <c r="B54" s="13" t="s">
        <v>12</v>
      </c>
      <c r="C54" s="13" t="s">
        <v>15</v>
      </c>
      <c r="D54" s="14" t="s">
        <v>22</v>
      </c>
      <c r="E54" s="14"/>
      <c r="F54" s="14" t="s">
        <v>23</v>
      </c>
      <c r="G54" s="13"/>
      <c r="H54" s="13"/>
    </row>
    <row r="55" spans="1:8" ht="19.95" customHeight="1" x14ac:dyDescent="0.3">
      <c r="A55" s="13" t="s">
        <v>87</v>
      </c>
      <c r="B55" s="13" t="s">
        <v>12</v>
      </c>
      <c r="C55" s="13" t="s">
        <v>15</v>
      </c>
      <c r="D55" s="14" t="s">
        <v>22</v>
      </c>
      <c r="E55" s="14"/>
      <c r="F55" s="14" t="s">
        <v>23</v>
      </c>
      <c r="G55" s="13"/>
      <c r="H55" s="13"/>
    </row>
    <row r="56" spans="1:8" ht="19.95" customHeight="1" x14ac:dyDescent="0.3">
      <c r="A56" s="13" t="s">
        <v>88</v>
      </c>
      <c r="B56" s="13" t="s">
        <v>12</v>
      </c>
      <c r="C56" s="13" t="s">
        <v>14</v>
      </c>
      <c r="D56" s="14" t="s">
        <v>22</v>
      </c>
      <c r="E56" s="14"/>
      <c r="F56" s="14" t="s">
        <v>23</v>
      </c>
      <c r="G56" s="13"/>
      <c r="H56" s="13"/>
    </row>
    <row r="57" spans="1:8" ht="19.95" customHeight="1" x14ac:dyDescent="0.3">
      <c r="A57" s="13" t="s">
        <v>45</v>
      </c>
      <c r="B57" s="13" t="s">
        <v>9</v>
      </c>
      <c r="C57" s="13" t="s">
        <v>54</v>
      </c>
      <c r="D57" s="14" t="s">
        <v>22</v>
      </c>
      <c r="E57" s="14"/>
      <c r="F57" s="14" t="s">
        <v>23</v>
      </c>
      <c r="G57" s="13"/>
      <c r="H57" s="13"/>
    </row>
    <row r="58" spans="1:8" ht="19.95" customHeight="1" x14ac:dyDescent="0.3">
      <c r="A58" s="13" t="s">
        <v>46</v>
      </c>
      <c r="B58" s="13" t="s">
        <v>12</v>
      </c>
      <c r="C58" s="13" t="s">
        <v>15</v>
      </c>
      <c r="D58" s="14" t="s">
        <v>22</v>
      </c>
      <c r="E58" s="14"/>
      <c r="F58" s="14" t="s">
        <v>23</v>
      </c>
      <c r="G58" s="13"/>
      <c r="H58" s="13"/>
    </row>
    <row r="59" spans="1:8" ht="19.95" customHeight="1" x14ac:dyDescent="0.3">
      <c r="A59" s="13" t="s">
        <v>47</v>
      </c>
      <c r="B59" s="13" t="s">
        <v>8</v>
      </c>
      <c r="C59" s="13" t="s">
        <v>48</v>
      </c>
      <c r="D59" s="14" t="s">
        <v>22</v>
      </c>
      <c r="E59" s="14" t="s">
        <v>22</v>
      </c>
      <c r="F59" s="14" t="s">
        <v>23</v>
      </c>
      <c r="G59" s="13"/>
      <c r="H59" s="13"/>
    </row>
    <row r="60" spans="1:8" ht="19.95" customHeight="1" x14ac:dyDescent="0.3">
      <c r="A60" s="13" t="s">
        <v>89</v>
      </c>
      <c r="B60" s="13" t="s">
        <v>11</v>
      </c>
      <c r="C60" s="13" t="s">
        <v>14</v>
      </c>
      <c r="D60" s="14" t="s">
        <v>22</v>
      </c>
      <c r="E60" s="14" t="s">
        <v>22</v>
      </c>
      <c r="F60" s="14" t="s">
        <v>23</v>
      </c>
      <c r="G60" s="13"/>
      <c r="H60" s="13"/>
    </row>
    <row r="61" spans="1:8" ht="19.95" customHeight="1" x14ac:dyDescent="0.3">
      <c r="A61" s="13" t="s">
        <v>90</v>
      </c>
      <c r="B61" s="13" t="s">
        <v>8</v>
      </c>
      <c r="C61" s="13" t="s">
        <v>14</v>
      </c>
      <c r="D61" s="14"/>
      <c r="E61" s="14" t="s">
        <v>22</v>
      </c>
      <c r="F61" s="14" t="s">
        <v>23</v>
      </c>
      <c r="G61" s="13"/>
      <c r="H61" s="13"/>
    </row>
    <row r="62" spans="1:8" ht="19.95" customHeight="1" x14ac:dyDescent="0.3">
      <c r="A62" s="13" t="s">
        <v>91</v>
      </c>
      <c r="B62" s="13" t="s">
        <v>12</v>
      </c>
      <c r="C62" s="13" t="s">
        <v>15</v>
      </c>
      <c r="D62" s="14" t="s">
        <v>22</v>
      </c>
      <c r="E62" s="14" t="s">
        <v>22</v>
      </c>
      <c r="F62" s="14" t="s">
        <v>23</v>
      </c>
      <c r="G62" s="13"/>
      <c r="H62" s="13"/>
    </row>
    <row r="63" spans="1:8" ht="19.95" customHeight="1" x14ac:dyDescent="0.3">
      <c r="A63" s="13" t="s">
        <v>92</v>
      </c>
      <c r="B63" s="13" t="s">
        <v>9</v>
      </c>
      <c r="C63" s="13" t="s">
        <v>14</v>
      </c>
      <c r="D63" s="14" t="s">
        <v>22</v>
      </c>
      <c r="E63" s="14"/>
      <c r="F63" s="14" t="s">
        <v>23</v>
      </c>
      <c r="G63" s="13"/>
      <c r="H63" s="13"/>
    </row>
    <row r="64" spans="1:8" ht="19.95" customHeight="1" x14ac:dyDescent="0.3">
      <c r="A64" s="13" t="s">
        <v>93</v>
      </c>
      <c r="B64" s="13" t="s">
        <v>11</v>
      </c>
      <c r="C64" s="13" t="s">
        <v>14</v>
      </c>
      <c r="D64" s="14"/>
      <c r="E64" s="14" t="s">
        <v>22</v>
      </c>
      <c r="F64" s="14" t="s">
        <v>23</v>
      </c>
      <c r="G64" s="13"/>
      <c r="H64" s="13"/>
    </row>
    <row r="65" spans="1:8" ht="19.95" customHeight="1" x14ac:dyDescent="0.3">
      <c r="A65" s="13" t="s">
        <v>94</v>
      </c>
      <c r="B65" s="13" t="s">
        <v>12</v>
      </c>
      <c r="C65" s="13" t="s">
        <v>10</v>
      </c>
      <c r="D65" s="14"/>
      <c r="E65" s="14" t="s">
        <v>22</v>
      </c>
      <c r="F65" s="14" t="s">
        <v>24</v>
      </c>
      <c r="G65" s="13" t="s">
        <v>143</v>
      </c>
      <c r="H65" s="13"/>
    </row>
    <row r="66" spans="1:8" ht="19.95" customHeight="1" x14ac:dyDescent="0.3">
      <c r="A66" s="13" t="s">
        <v>95</v>
      </c>
      <c r="B66" s="13" t="s">
        <v>12</v>
      </c>
      <c r="C66" s="13" t="s">
        <v>14</v>
      </c>
      <c r="D66" s="14" t="s">
        <v>22</v>
      </c>
      <c r="E66" s="14" t="s">
        <v>22</v>
      </c>
      <c r="F66" s="14" t="s">
        <v>24</v>
      </c>
      <c r="G66" s="13" t="s">
        <v>144</v>
      </c>
      <c r="H66" s="13"/>
    </row>
    <row r="67" spans="1:8" ht="19.95" customHeight="1" x14ac:dyDescent="0.3">
      <c r="A67" s="13" t="s">
        <v>96</v>
      </c>
      <c r="B67" s="13" t="s">
        <v>8</v>
      </c>
      <c r="C67" s="13" t="s">
        <v>14</v>
      </c>
      <c r="D67" s="14"/>
      <c r="E67" s="14" t="s">
        <v>22</v>
      </c>
      <c r="F67" s="14" t="s">
        <v>23</v>
      </c>
      <c r="G67" s="13"/>
      <c r="H67" s="13"/>
    </row>
    <row r="68" spans="1:8" ht="19.95" customHeight="1" x14ac:dyDescent="0.3">
      <c r="A68" s="13" t="s">
        <v>97</v>
      </c>
      <c r="B68" s="13" t="s">
        <v>8</v>
      </c>
      <c r="C68" s="13" t="s">
        <v>10</v>
      </c>
      <c r="D68" s="14" t="s">
        <v>22</v>
      </c>
      <c r="E68" s="14" t="s">
        <v>22</v>
      </c>
      <c r="F68" s="14" t="s">
        <v>24</v>
      </c>
      <c r="G68" s="13" t="s">
        <v>145</v>
      </c>
      <c r="H68" s="13"/>
    </row>
    <row r="69" spans="1:8" ht="19.95" customHeight="1" x14ac:dyDescent="0.3">
      <c r="A69" s="13" t="s">
        <v>98</v>
      </c>
      <c r="B69" s="13" t="s">
        <v>6</v>
      </c>
      <c r="C69" s="13" t="s">
        <v>14</v>
      </c>
      <c r="D69" s="14" t="s">
        <v>22</v>
      </c>
      <c r="E69" s="14"/>
      <c r="F69" s="14" t="s">
        <v>23</v>
      </c>
      <c r="G69" s="13"/>
      <c r="H69" s="13"/>
    </row>
    <row r="70" spans="1:8" ht="19.95" customHeight="1" x14ac:dyDescent="0.3">
      <c r="A70" s="13" t="s">
        <v>99</v>
      </c>
      <c r="B70" s="13" t="s">
        <v>8</v>
      </c>
      <c r="C70" s="13" t="s">
        <v>15</v>
      </c>
      <c r="D70" s="14" t="s">
        <v>22</v>
      </c>
      <c r="E70" s="14"/>
      <c r="F70" s="14" t="s">
        <v>23</v>
      </c>
      <c r="G70" s="13"/>
      <c r="H70" s="13"/>
    </row>
    <row r="71" spans="1:8" ht="19.95" customHeight="1" x14ac:dyDescent="0.3">
      <c r="A71" s="13" t="s">
        <v>100</v>
      </c>
      <c r="B71" s="13" t="s">
        <v>12</v>
      </c>
      <c r="C71" s="13" t="s">
        <v>48</v>
      </c>
      <c r="D71" s="14" t="s">
        <v>22</v>
      </c>
      <c r="E71" s="14"/>
      <c r="F71" s="14" t="s">
        <v>23</v>
      </c>
      <c r="G71" s="13"/>
      <c r="H71" s="13"/>
    </row>
    <row r="72" spans="1:8" ht="19.95" customHeight="1" x14ac:dyDescent="0.3">
      <c r="A72" s="13" t="s">
        <v>101</v>
      </c>
      <c r="B72" s="13" t="s">
        <v>12</v>
      </c>
      <c r="C72" s="13" t="s">
        <v>14</v>
      </c>
      <c r="D72" s="14" t="s">
        <v>22</v>
      </c>
      <c r="E72" s="14"/>
      <c r="F72" s="14" t="s">
        <v>23</v>
      </c>
      <c r="G72" s="13"/>
      <c r="H72" s="13"/>
    </row>
    <row r="73" spans="1:8" ht="19.95" customHeight="1" x14ac:dyDescent="0.3">
      <c r="A73" s="13" t="s">
        <v>102</v>
      </c>
      <c r="B73" s="13" t="s">
        <v>9</v>
      </c>
      <c r="C73" s="13" t="s">
        <v>15</v>
      </c>
      <c r="D73" s="14" t="s">
        <v>22</v>
      </c>
      <c r="E73" s="14" t="s">
        <v>22</v>
      </c>
      <c r="F73" s="14" t="s">
        <v>23</v>
      </c>
      <c r="G73" s="13"/>
      <c r="H73" s="13"/>
    </row>
    <row r="74" spans="1:8" ht="19.95" customHeight="1" x14ac:dyDescent="0.3">
      <c r="A74" s="13" t="s">
        <v>103</v>
      </c>
      <c r="B74" s="13" t="s">
        <v>9</v>
      </c>
      <c r="C74" s="13" t="s">
        <v>14</v>
      </c>
      <c r="D74" s="14"/>
      <c r="E74" s="14" t="s">
        <v>22</v>
      </c>
      <c r="F74" s="14" t="s">
        <v>23</v>
      </c>
      <c r="G74" s="13"/>
      <c r="H74" s="13"/>
    </row>
    <row r="75" spans="1:8" ht="19.95" customHeight="1" x14ac:dyDescent="0.3">
      <c r="A75" s="13" t="s">
        <v>104</v>
      </c>
      <c r="B75" s="13" t="s">
        <v>11</v>
      </c>
      <c r="C75" s="13" t="s">
        <v>16</v>
      </c>
      <c r="D75" s="14"/>
      <c r="E75" s="14"/>
      <c r="F75" s="14" t="s">
        <v>24</v>
      </c>
      <c r="G75" s="13" t="s">
        <v>146</v>
      </c>
      <c r="H75" s="13"/>
    </row>
    <row r="76" spans="1:8" ht="19.95" customHeight="1" x14ac:dyDescent="0.3">
      <c r="A76" s="13" t="s">
        <v>105</v>
      </c>
      <c r="B76" s="13" t="s">
        <v>9</v>
      </c>
      <c r="C76" s="13" t="s">
        <v>14</v>
      </c>
      <c r="D76" s="14" t="s">
        <v>22</v>
      </c>
      <c r="E76" s="14" t="s">
        <v>22</v>
      </c>
      <c r="F76" s="14" t="s">
        <v>24</v>
      </c>
      <c r="G76" s="13" t="s">
        <v>147</v>
      </c>
      <c r="H76" s="13"/>
    </row>
    <row r="77" spans="1:8" ht="19.95" customHeight="1" x14ac:dyDescent="0.3">
      <c r="A77" s="13" t="s">
        <v>106</v>
      </c>
      <c r="B77" s="13" t="s">
        <v>12</v>
      </c>
      <c r="C77" s="13" t="s">
        <v>18</v>
      </c>
      <c r="D77" s="14"/>
      <c r="E77" s="14" t="s">
        <v>22</v>
      </c>
      <c r="F77" s="14" t="s">
        <v>24</v>
      </c>
      <c r="G77" s="13" t="s">
        <v>148</v>
      </c>
      <c r="H77" s="13"/>
    </row>
    <row r="78" spans="1:8" ht="19.95" customHeight="1" x14ac:dyDescent="0.3">
      <c r="A78" s="13" t="s">
        <v>107</v>
      </c>
      <c r="B78" s="13" t="s">
        <v>12</v>
      </c>
      <c r="C78" s="13" t="s">
        <v>15</v>
      </c>
      <c r="D78" s="14" t="s">
        <v>22</v>
      </c>
      <c r="E78" s="14"/>
      <c r="F78" s="14" t="s">
        <v>23</v>
      </c>
      <c r="G78" s="13"/>
      <c r="H78" s="13"/>
    </row>
    <row r="79" spans="1:8" ht="19.95" customHeight="1" x14ac:dyDescent="0.3">
      <c r="A79" s="13" t="s">
        <v>108</v>
      </c>
      <c r="B79" s="13" t="s">
        <v>12</v>
      </c>
      <c r="C79" s="13" t="s">
        <v>17</v>
      </c>
      <c r="D79" s="14"/>
      <c r="E79" s="14" t="s">
        <v>22</v>
      </c>
      <c r="F79" s="14" t="s">
        <v>23</v>
      </c>
      <c r="G79" s="13"/>
      <c r="H79" s="13"/>
    </row>
    <row r="80" spans="1:8" ht="19.95" customHeight="1" x14ac:dyDescent="0.3">
      <c r="A80" s="13" t="s">
        <v>49</v>
      </c>
      <c r="B80" s="13" t="s">
        <v>9</v>
      </c>
      <c r="C80" s="13" t="s">
        <v>14</v>
      </c>
      <c r="D80" s="14"/>
      <c r="E80" s="14" t="s">
        <v>22</v>
      </c>
      <c r="F80" s="14" t="s">
        <v>23</v>
      </c>
      <c r="G80" s="13"/>
      <c r="H80" s="13"/>
    </row>
    <row r="81" spans="1:8" ht="19.95" customHeight="1" x14ac:dyDescent="0.3">
      <c r="A81" s="13" t="s">
        <v>50</v>
      </c>
      <c r="B81" s="13" t="s">
        <v>8</v>
      </c>
      <c r="C81" s="13" t="s">
        <v>15</v>
      </c>
      <c r="D81" s="14"/>
      <c r="E81" s="14" t="s">
        <v>22</v>
      </c>
      <c r="F81" s="14" t="s">
        <v>24</v>
      </c>
      <c r="G81" s="13" t="s">
        <v>149</v>
      </c>
      <c r="H81" s="13"/>
    </row>
    <row r="82" spans="1:8" ht="19.95" customHeight="1" x14ac:dyDescent="0.3">
      <c r="A82" s="13" t="s">
        <v>109</v>
      </c>
      <c r="B82" s="13" t="s">
        <v>6</v>
      </c>
      <c r="C82" s="13" t="s">
        <v>14</v>
      </c>
      <c r="D82" s="14" t="s">
        <v>22</v>
      </c>
      <c r="E82" s="14"/>
      <c r="F82" s="14" t="s">
        <v>23</v>
      </c>
      <c r="G82" s="13"/>
      <c r="H82" s="13"/>
    </row>
    <row r="83" spans="1:8" ht="19.95" customHeight="1" x14ac:dyDescent="0.3">
      <c r="A83" s="13" t="s">
        <v>110</v>
      </c>
      <c r="B83" s="13" t="s">
        <v>6</v>
      </c>
      <c r="C83" s="13" t="s">
        <v>54</v>
      </c>
      <c r="D83" s="14"/>
      <c r="E83" s="14" t="s">
        <v>22</v>
      </c>
      <c r="F83" s="14" t="s">
        <v>23</v>
      </c>
      <c r="G83" s="13"/>
      <c r="H83" s="13"/>
    </row>
    <row r="84" spans="1:8" ht="19.95" customHeight="1" x14ac:dyDescent="0.3">
      <c r="A84" s="13" t="s">
        <v>111</v>
      </c>
      <c r="B84" s="13" t="s">
        <v>12</v>
      </c>
      <c r="C84" s="13" t="s">
        <v>10</v>
      </c>
      <c r="D84" s="14" t="s">
        <v>22</v>
      </c>
      <c r="E84" s="14"/>
      <c r="F84" s="14" t="s">
        <v>23</v>
      </c>
      <c r="G84" s="13"/>
      <c r="H84" s="13"/>
    </row>
    <row r="85" spans="1:8" ht="19.95" customHeight="1" x14ac:dyDescent="0.3">
      <c r="A85" s="13" t="s">
        <v>51</v>
      </c>
      <c r="B85" s="13" t="s">
        <v>6</v>
      </c>
      <c r="C85" s="13" t="s">
        <v>15</v>
      </c>
      <c r="D85" s="14"/>
      <c r="E85" s="14" t="s">
        <v>22</v>
      </c>
      <c r="F85" s="14" t="s">
        <v>24</v>
      </c>
      <c r="G85" s="13" t="s">
        <v>150</v>
      </c>
      <c r="H85" s="13"/>
    </row>
    <row r="86" spans="1:8" ht="19.95" customHeight="1" x14ac:dyDescent="0.3">
      <c r="A86" s="13" t="s">
        <v>112</v>
      </c>
      <c r="B86" s="13" t="s">
        <v>6</v>
      </c>
      <c r="C86" s="13" t="s">
        <v>14</v>
      </c>
      <c r="D86" s="14" t="s">
        <v>22</v>
      </c>
      <c r="E86" s="14"/>
      <c r="F86" s="14" t="s">
        <v>23</v>
      </c>
      <c r="G86" s="13"/>
      <c r="H86" s="13"/>
    </row>
    <row r="87" spans="1:8" ht="19.95" customHeight="1" x14ac:dyDescent="0.3">
      <c r="A87" s="13" t="s">
        <v>113</v>
      </c>
      <c r="B87" s="13" t="s">
        <v>9</v>
      </c>
      <c r="C87" s="13" t="s">
        <v>14</v>
      </c>
      <c r="D87" s="14" t="s">
        <v>22</v>
      </c>
      <c r="E87" s="14" t="s">
        <v>22</v>
      </c>
      <c r="F87" s="14" t="s">
        <v>23</v>
      </c>
      <c r="G87" s="13"/>
      <c r="H87" s="13"/>
    </row>
    <row r="88" spans="1:8" ht="19.95" customHeight="1" x14ac:dyDescent="0.3">
      <c r="A88" s="13" t="s">
        <v>114</v>
      </c>
      <c r="B88" s="13" t="s">
        <v>9</v>
      </c>
      <c r="C88" s="13" t="s">
        <v>15</v>
      </c>
      <c r="D88" s="14" t="s">
        <v>22</v>
      </c>
      <c r="E88" s="14"/>
      <c r="F88" s="14" t="s">
        <v>23</v>
      </c>
      <c r="G88" s="13"/>
      <c r="H88" s="13"/>
    </row>
    <row r="89" spans="1:8" ht="19.95" customHeight="1" x14ac:dyDescent="0.3">
      <c r="A89" s="13" t="s">
        <v>115</v>
      </c>
      <c r="B89" s="13" t="s">
        <v>8</v>
      </c>
      <c r="C89" s="13" t="s">
        <v>15</v>
      </c>
      <c r="D89" s="14" t="s">
        <v>22</v>
      </c>
      <c r="E89" s="14"/>
      <c r="F89" s="14" t="s">
        <v>23</v>
      </c>
      <c r="G89" s="13"/>
      <c r="H89" s="13"/>
    </row>
    <row r="90" spans="1:8" ht="19.95" customHeight="1" x14ac:dyDescent="0.3">
      <c r="A90" s="13" t="s">
        <v>116</v>
      </c>
      <c r="B90" s="13" t="s">
        <v>6</v>
      </c>
      <c r="C90" s="13" t="s">
        <v>30</v>
      </c>
      <c r="D90" s="14" t="s">
        <v>22</v>
      </c>
      <c r="E90" s="14"/>
      <c r="F90" s="14" t="s">
        <v>23</v>
      </c>
      <c r="G90" s="13"/>
      <c r="H90" s="13"/>
    </row>
    <row r="91" spans="1:8" ht="19.95" customHeight="1" x14ac:dyDescent="0.3">
      <c r="A91" s="13" t="s">
        <v>117</v>
      </c>
      <c r="B91" s="13" t="s">
        <v>9</v>
      </c>
      <c r="C91" s="13" t="s">
        <v>14</v>
      </c>
      <c r="D91" s="14" t="s">
        <v>22</v>
      </c>
      <c r="E91" s="14"/>
      <c r="F91" s="14" t="s">
        <v>23</v>
      </c>
      <c r="G91" s="13"/>
      <c r="H91" s="13"/>
    </row>
    <row r="92" spans="1:8" ht="19.95" customHeight="1" x14ac:dyDescent="0.3">
      <c r="A92" s="13" t="s">
        <v>118</v>
      </c>
      <c r="B92" s="13" t="s">
        <v>8</v>
      </c>
      <c r="C92" s="13" t="s">
        <v>14</v>
      </c>
      <c r="D92" s="14" t="s">
        <v>22</v>
      </c>
      <c r="E92" s="14"/>
      <c r="F92" s="14" t="s">
        <v>23</v>
      </c>
      <c r="G92" s="13"/>
      <c r="H92" s="13"/>
    </row>
    <row r="93" spans="1:8" ht="19.95" customHeight="1" x14ac:dyDescent="0.3">
      <c r="A93" s="13" t="s">
        <v>119</v>
      </c>
      <c r="B93" s="13" t="s">
        <v>12</v>
      </c>
      <c r="C93" s="13" t="s">
        <v>14</v>
      </c>
      <c r="D93" s="14" t="s">
        <v>22</v>
      </c>
      <c r="E93" s="14" t="s">
        <v>22</v>
      </c>
      <c r="F93" s="14" t="s">
        <v>23</v>
      </c>
      <c r="G93" s="13"/>
      <c r="H93" s="13"/>
    </row>
    <row r="94" spans="1:8" ht="19.95" customHeight="1" x14ac:dyDescent="0.3">
      <c r="A94" s="13" t="s">
        <v>120</v>
      </c>
      <c r="B94" s="13" t="s">
        <v>8</v>
      </c>
      <c r="C94" s="13" t="s">
        <v>15</v>
      </c>
      <c r="D94" s="14"/>
      <c r="E94" s="14"/>
      <c r="F94" s="14" t="s">
        <v>24</v>
      </c>
      <c r="G94" s="13" t="s">
        <v>151</v>
      </c>
      <c r="H94" s="13"/>
    </row>
    <row r="95" spans="1:8" ht="19.95" customHeight="1" x14ac:dyDescent="0.3">
      <c r="A95" s="13" t="s">
        <v>121</v>
      </c>
      <c r="B95" s="13" t="s">
        <v>12</v>
      </c>
      <c r="C95" s="13" t="s">
        <v>15</v>
      </c>
      <c r="D95" s="14"/>
      <c r="E95" s="14" t="s">
        <v>22</v>
      </c>
      <c r="F95" s="14" t="s">
        <v>23</v>
      </c>
      <c r="G95" s="13"/>
      <c r="H95" s="13"/>
    </row>
    <row r="96" spans="1:8" ht="19.95" customHeight="1" x14ac:dyDescent="0.3">
      <c r="A96" s="13" t="s">
        <v>3</v>
      </c>
      <c r="B96" s="13" t="s">
        <v>12</v>
      </c>
      <c r="C96" s="13" t="s">
        <v>15</v>
      </c>
      <c r="D96" s="14"/>
      <c r="E96" s="14" t="s">
        <v>22</v>
      </c>
      <c r="F96" s="14" t="s">
        <v>23</v>
      </c>
      <c r="G96" s="13"/>
      <c r="H96" s="13"/>
    </row>
    <row r="97" spans="1:8" ht="19.95" customHeight="1" x14ac:dyDescent="0.3">
      <c r="A97" s="13" t="s">
        <v>122</v>
      </c>
      <c r="B97" s="13" t="s">
        <v>9</v>
      </c>
      <c r="C97" s="13" t="s">
        <v>10</v>
      </c>
      <c r="D97" s="14" t="s">
        <v>22</v>
      </c>
      <c r="E97" s="14" t="s">
        <v>22</v>
      </c>
      <c r="F97" s="14" t="s">
        <v>24</v>
      </c>
      <c r="G97" s="13" t="s">
        <v>152</v>
      </c>
      <c r="H97" s="13"/>
    </row>
    <row r="98" spans="1:8" ht="19.95" customHeight="1" x14ac:dyDescent="0.3">
      <c r="A98" s="13" t="s">
        <v>123</v>
      </c>
      <c r="B98" s="13" t="s">
        <v>12</v>
      </c>
      <c r="C98" s="13" t="s">
        <v>10</v>
      </c>
      <c r="D98" s="14" t="s">
        <v>22</v>
      </c>
      <c r="E98" s="14" t="s">
        <v>22</v>
      </c>
      <c r="F98" s="14" t="s">
        <v>24</v>
      </c>
      <c r="G98" s="13" t="s">
        <v>153</v>
      </c>
      <c r="H98" s="13"/>
    </row>
    <row r="99" spans="1:8" ht="19.95" customHeight="1" x14ac:dyDescent="0.3">
      <c r="A99" s="13" t="s">
        <v>124</v>
      </c>
      <c r="B99" s="13" t="s">
        <v>9</v>
      </c>
      <c r="C99" s="13" t="s">
        <v>14</v>
      </c>
      <c r="D99" s="14" t="s">
        <v>22</v>
      </c>
      <c r="E99" s="14"/>
      <c r="F99" s="14" t="s">
        <v>23</v>
      </c>
      <c r="G99" s="13"/>
      <c r="H99" s="13"/>
    </row>
    <row r="100" spans="1:8" ht="19.95" customHeight="1" x14ac:dyDescent="0.3">
      <c r="A100" s="13" t="s">
        <v>4</v>
      </c>
      <c r="B100" s="13" t="s">
        <v>12</v>
      </c>
      <c r="C100" s="13" t="s">
        <v>16</v>
      </c>
      <c r="D100" s="14"/>
      <c r="E100" s="14" t="s">
        <v>22</v>
      </c>
      <c r="F100" s="14" t="s">
        <v>23</v>
      </c>
      <c r="G100" s="13"/>
      <c r="H100" s="13"/>
    </row>
    <row r="101" spans="1:8" ht="19.95" customHeight="1" x14ac:dyDescent="0.3">
      <c r="A101" s="13" t="s">
        <v>125</v>
      </c>
      <c r="B101" s="13" t="s">
        <v>12</v>
      </c>
      <c r="C101" s="13" t="s">
        <v>30</v>
      </c>
      <c r="D101" s="14"/>
      <c r="E101" s="14"/>
      <c r="F101" s="14" t="s">
        <v>24</v>
      </c>
      <c r="G101" s="13" t="s">
        <v>154</v>
      </c>
      <c r="H101" s="13"/>
    </row>
    <row r="102" spans="1:8" ht="19.95" customHeight="1" x14ac:dyDescent="0.3">
      <c r="A102" s="13" t="s">
        <v>126</v>
      </c>
      <c r="B102" s="13" t="s">
        <v>6</v>
      </c>
      <c r="C102" s="13" t="s">
        <v>54</v>
      </c>
      <c r="D102" s="14" t="s">
        <v>22</v>
      </c>
      <c r="E102" s="14"/>
      <c r="F102" s="14" t="s">
        <v>23</v>
      </c>
      <c r="G102" s="13"/>
      <c r="H102" s="13"/>
    </row>
    <row r="103" spans="1:8" ht="19.95" customHeight="1" x14ac:dyDescent="0.3">
      <c r="A103" s="13" t="s">
        <v>127</v>
      </c>
      <c r="B103" s="13" t="s">
        <v>12</v>
      </c>
      <c r="C103" s="13" t="s">
        <v>10</v>
      </c>
      <c r="D103" s="14"/>
      <c r="E103" s="14" t="s">
        <v>22</v>
      </c>
      <c r="F103" s="14" t="s">
        <v>24</v>
      </c>
      <c r="G103" s="13" t="s">
        <v>155</v>
      </c>
      <c r="H103" s="13"/>
    </row>
    <row r="104" spans="1:8" ht="19.95" customHeight="1" x14ac:dyDescent="0.3">
      <c r="A104" s="13" t="s">
        <v>128</v>
      </c>
      <c r="B104" s="13" t="s">
        <v>9</v>
      </c>
      <c r="C104" s="13" t="s">
        <v>14</v>
      </c>
      <c r="D104" s="14" t="s">
        <v>22</v>
      </c>
      <c r="E104" s="14"/>
      <c r="F104" s="14" t="s">
        <v>23</v>
      </c>
      <c r="G104" s="13"/>
      <c r="H104" s="13"/>
    </row>
    <row r="105" spans="1:8" ht="19.95" customHeight="1" x14ac:dyDescent="0.3">
      <c r="A105" s="13" t="s">
        <v>129</v>
      </c>
      <c r="B105" s="13" t="s">
        <v>6</v>
      </c>
      <c r="C105" s="13" t="s">
        <v>10</v>
      </c>
      <c r="D105" s="14"/>
      <c r="E105" s="14"/>
      <c r="F105" s="14" t="s">
        <v>24</v>
      </c>
      <c r="G105" s="13" t="s">
        <v>156</v>
      </c>
      <c r="H105" s="13"/>
    </row>
    <row r="106" spans="1:8" ht="19.95" customHeight="1" x14ac:dyDescent="0.3">
      <c r="A106" s="13" t="s">
        <v>130</v>
      </c>
      <c r="B106" s="13" t="s">
        <v>8</v>
      </c>
      <c r="C106" s="13" t="s">
        <v>14</v>
      </c>
      <c r="D106" s="14" t="s">
        <v>22</v>
      </c>
      <c r="E106" s="14"/>
      <c r="F106" s="14" t="s">
        <v>23</v>
      </c>
      <c r="G106" s="13"/>
      <c r="H106" s="13"/>
    </row>
    <row r="107" spans="1:8" ht="19.95" customHeight="1" x14ac:dyDescent="0.3">
      <c r="A107" s="13" t="s">
        <v>131</v>
      </c>
      <c r="B107" s="13" t="s">
        <v>12</v>
      </c>
      <c r="C107" s="13" t="s">
        <v>15</v>
      </c>
      <c r="D107" s="14" t="s">
        <v>22</v>
      </c>
      <c r="E107" s="14"/>
      <c r="F107" s="14" t="s">
        <v>23</v>
      </c>
      <c r="G107" s="13"/>
      <c r="H107" s="13"/>
    </row>
    <row r="108" spans="1:8" ht="19.95" customHeight="1" x14ac:dyDescent="0.3">
      <c r="A108" s="13" t="s">
        <v>132</v>
      </c>
      <c r="B108" s="13" t="s">
        <v>8</v>
      </c>
      <c r="C108" s="13" t="s">
        <v>14</v>
      </c>
      <c r="D108" s="14" t="s">
        <v>22</v>
      </c>
      <c r="E108" s="14"/>
      <c r="F108" s="14" t="s">
        <v>23</v>
      </c>
      <c r="G108" s="13"/>
      <c r="H108" s="13"/>
    </row>
    <row r="109" spans="1:8" ht="19.95" customHeight="1" x14ac:dyDescent="0.3">
      <c r="A109" s="13" t="s">
        <v>52</v>
      </c>
      <c r="B109" s="13" t="s">
        <v>9</v>
      </c>
      <c r="C109" s="13" t="s">
        <v>14</v>
      </c>
      <c r="D109" s="14"/>
      <c r="E109" s="14"/>
      <c r="F109" s="14" t="s">
        <v>24</v>
      </c>
      <c r="G109" s="13"/>
      <c r="H109" s="13" t="s">
        <v>157</v>
      </c>
    </row>
    <row r="110" spans="1:8" ht="19.95" customHeight="1" x14ac:dyDescent="0.3">
      <c r="A110" s="13" t="s">
        <v>53</v>
      </c>
      <c r="B110" s="13" t="s">
        <v>12</v>
      </c>
      <c r="C110" s="13" t="s">
        <v>10</v>
      </c>
      <c r="D110" s="14" t="s">
        <v>22</v>
      </c>
      <c r="E110" s="14"/>
      <c r="F110" s="14" t="s">
        <v>23</v>
      </c>
      <c r="G110" s="13"/>
      <c r="H110" s="13"/>
    </row>
    <row r="113" spans="3:4" x14ac:dyDescent="0.3">
      <c r="C113" s="1"/>
      <c r="D113" s="1"/>
    </row>
    <row r="114" spans="3:4" x14ac:dyDescent="0.3">
      <c r="C114" s="1"/>
      <c r="D114" s="1"/>
    </row>
    <row r="115" spans="3:4" x14ac:dyDescent="0.3">
      <c r="C115" s="1"/>
      <c r="D115" s="1"/>
    </row>
    <row r="116" spans="3:4" x14ac:dyDescent="0.3">
      <c r="C116" s="1"/>
      <c r="D116" s="1"/>
    </row>
    <row r="117" spans="3:4" x14ac:dyDescent="0.3">
      <c r="C117" s="1"/>
      <c r="D117" s="1"/>
    </row>
  </sheetData>
  <autoFilter ref="A14:H110"/>
  <sortState ref="A64:H112">
    <sortCondition ref="A64:A112"/>
  </sortState>
  <dataValidations disablePrompts="1" count="1">
    <dataValidation type="list" allowBlank="1" showInputMessage="1" showErrorMessage="1" sqref="C14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7"/>
  <sheetViews>
    <sheetView tabSelected="1" workbookViewId="0">
      <selection activeCell="N12" sqref="N12"/>
    </sheetView>
  </sheetViews>
  <sheetFormatPr defaultRowHeight="14.4" x14ac:dyDescent="0.3"/>
  <cols>
    <col min="1" max="1" width="17.21875" customWidth="1"/>
    <col min="2" max="2" width="29.21875" customWidth="1"/>
  </cols>
  <sheetData>
    <row r="3" spans="1:2" x14ac:dyDescent="0.3">
      <c r="A3" s="2" t="s">
        <v>38</v>
      </c>
      <c r="B3" t="s">
        <v>158</v>
      </c>
    </row>
    <row r="4" spans="1:2" x14ac:dyDescent="0.3">
      <c r="A4" s="3" t="s">
        <v>31</v>
      </c>
      <c r="B4" s="4">
        <v>2</v>
      </c>
    </row>
    <row r="5" spans="1:2" x14ac:dyDescent="0.3">
      <c r="A5" s="3" t="s">
        <v>23</v>
      </c>
      <c r="B5" s="4">
        <v>71</v>
      </c>
    </row>
    <row r="6" spans="1:2" x14ac:dyDescent="0.3">
      <c r="A6" s="3" t="s">
        <v>24</v>
      </c>
      <c r="B6" s="4">
        <v>23</v>
      </c>
    </row>
    <row r="7" spans="1:2" x14ac:dyDescent="0.3">
      <c r="A7" s="3" t="s">
        <v>32</v>
      </c>
      <c r="B7" s="4">
        <v>96</v>
      </c>
    </row>
  </sheetData>
  <pageMargins left="0.7" right="0.7" top="0.75" bottom="0.75" header="0.3" footer="0.3"/>
  <pageSetup paperSize="9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9"/>
  <sheetViews>
    <sheetView workbookViewId="0">
      <selection activeCell="F20" sqref="F20"/>
    </sheetView>
  </sheetViews>
  <sheetFormatPr defaultRowHeight="14.4" x14ac:dyDescent="0.3"/>
  <cols>
    <col min="1" max="1" width="17.21875" bestFit="1" customWidth="1"/>
    <col min="2" max="2" width="46.33203125" bestFit="1" customWidth="1"/>
    <col min="3" max="3" width="22.109375" bestFit="1" customWidth="1"/>
  </cols>
  <sheetData>
    <row r="3" spans="1:2" x14ac:dyDescent="0.3">
      <c r="A3" s="2" t="s">
        <v>38</v>
      </c>
      <c r="B3" t="s">
        <v>159</v>
      </c>
    </row>
    <row r="4" spans="1:2" x14ac:dyDescent="0.3">
      <c r="A4" s="3" t="s">
        <v>11</v>
      </c>
      <c r="B4" s="4">
        <v>4</v>
      </c>
    </row>
    <row r="5" spans="1:2" x14ac:dyDescent="0.3">
      <c r="A5" s="3" t="s">
        <v>6</v>
      </c>
      <c r="B5" s="4">
        <v>15</v>
      </c>
    </row>
    <row r="6" spans="1:2" x14ac:dyDescent="0.3">
      <c r="A6" s="3" t="s">
        <v>8</v>
      </c>
      <c r="B6" s="4">
        <v>19</v>
      </c>
    </row>
    <row r="7" spans="1:2" x14ac:dyDescent="0.3">
      <c r="A7" s="3" t="s">
        <v>9</v>
      </c>
      <c r="B7" s="4">
        <v>25</v>
      </c>
    </row>
    <row r="8" spans="1:2" x14ac:dyDescent="0.3">
      <c r="A8" s="3" t="s">
        <v>12</v>
      </c>
      <c r="B8" s="4">
        <v>33</v>
      </c>
    </row>
    <row r="9" spans="1:2" x14ac:dyDescent="0.3">
      <c r="A9" s="3" t="s">
        <v>32</v>
      </c>
      <c r="B9" s="4">
        <v>96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14"/>
  <sheetViews>
    <sheetView workbookViewId="0">
      <selection activeCell="N6" sqref="N6"/>
    </sheetView>
  </sheetViews>
  <sheetFormatPr defaultRowHeight="14.4" x14ac:dyDescent="0.3"/>
  <cols>
    <col min="1" max="1" width="17.21875" bestFit="1" customWidth="1"/>
    <col min="2" max="2" width="27.5546875" bestFit="1" customWidth="1"/>
  </cols>
  <sheetData>
    <row r="3" spans="1:2" x14ac:dyDescent="0.3">
      <c r="A3" s="2" t="s">
        <v>38</v>
      </c>
      <c r="B3" t="s">
        <v>160</v>
      </c>
    </row>
    <row r="4" spans="1:2" x14ac:dyDescent="0.3">
      <c r="A4" s="3" t="s">
        <v>18</v>
      </c>
      <c r="B4" s="4">
        <v>1</v>
      </c>
    </row>
    <row r="5" spans="1:2" x14ac:dyDescent="0.3">
      <c r="A5" s="3" t="s">
        <v>17</v>
      </c>
      <c r="B5" s="4">
        <v>1</v>
      </c>
    </row>
    <row r="6" spans="1:2" x14ac:dyDescent="0.3">
      <c r="A6" s="3" t="s">
        <v>13</v>
      </c>
      <c r="B6" s="4">
        <v>1</v>
      </c>
    </row>
    <row r="7" spans="1:2" x14ac:dyDescent="0.3">
      <c r="A7" s="3" t="s">
        <v>30</v>
      </c>
      <c r="B7" s="4">
        <v>3</v>
      </c>
    </row>
    <row r="8" spans="1:2" x14ac:dyDescent="0.3">
      <c r="A8" s="3" t="s">
        <v>16</v>
      </c>
      <c r="B8" s="4">
        <v>3</v>
      </c>
    </row>
    <row r="9" spans="1:2" x14ac:dyDescent="0.3">
      <c r="A9" s="3" t="s">
        <v>48</v>
      </c>
      <c r="B9" s="4">
        <v>4</v>
      </c>
    </row>
    <row r="10" spans="1:2" x14ac:dyDescent="0.3">
      <c r="A10" s="3" t="s">
        <v>54</v>
      </c>
      <c r="B10" s="4">
        <v>7</v>
      </c>
    </row>
    <row r="11" spans="1:2" x14ac:dyDescent="0.3">
      <c r="A11" s="3" t="s">
        <v>10</v>
      </c>
      <c r="B11" s="4">
        <v>9</v>
      </c>
    </row>
    <row r="12" spans="1:2" x14ac:dyDescent="0.3">
      <c r="A12" s="3" t="s">
        <v>15</v>
      </c>
      <c r="B12" s="4">
        <v>31</v>
      </c>
    </row>
    <row r="13" spans="1:2" x14ac:dyDescent="0.3">
      <c r="A13" s="3" t="s">
        <v>14</v>
      </c>
      <c r="B13" s="4">
        <v>36</v>
      </c>
    </row>
    <row r="14" spans="1:2" x14ac:dyDescent="0.3">
      <c r="A14" s="3" t="s">
        <v>32</v>
      </c>
      <c r="B14" s="4">
        <v>96</v>
      </c>
    </row>
  </sheetData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Tabella sinottica procedimenti</vt:lpstr>
      <vt:lpstr>Avanzamento procedimenti</vt:lpstr>
      <vt:lpstr>Suddivisione per provincia</vt:lpstr>
      <vt:lpstr>Suddivisione per tipologia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2026-07-31T11:12:12Z</dcterms:modified>
</cp:coreProperties>
</file>