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3040" windowHeight="9072"/>
  </bookViews>
  <sheets>
    <sheet name="Tabella sinottica procedimenti" sheetId="1" r:id="rId1"/>
    <sheet name="Avanzamento procedimenti" sheetId="6" r:id="rId2"/>
    <sheet name="Suddivisione per provincia" sheetId="4" r:id="rId3"/>
    <sheet name="Suddivisione per tipologia" sheetId="5" r:id="rId4"/>
  </sheets>
  <definedNames>
    <definedName name="_xlnm._FilterDatabase" localSheetId="0" hidden="1">'Tabella sinottica procedimenti'!$A$1:$H$79</definedName>
  </definedNames>
  <calcPr calcId="162913"/>
  <pivotCaches>
    <pivotCache cacheId="21" r:id="rId5"/>
    <pivotCache cacheId="22" r:id="rId6"/>
    <pivotCache cacheId="27" r:id="rId7"/>
  </pivotCaches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 l="1"/>
  <c r="K15" i="1"/>
  <c r="K14" i="1"/>
</calcChain>
</file>

<file path=xl/sharedStrings.xml><?xml version="1.0" encoding="utf-8"?>
<sst xmlns="http://schemas.openxmlformats.org/spreadsheetml/2006/main" count="488" uniqueCount="136">
  <si>
    <t>Ragione Sociale - Rep. n.</t>
  </si>
  <si>
    <t xml:space="preserve">Rep 08_2023 Plasta Rei </t>
  </si>
  <si>
    <t>Rep 152_2021_Iberdrola Renovables</t>
  </si>
  <si>
    <t xml:space="preserve">Rep. 51_2023 Comune di Ladispoli </t>
  </si>
  <si>
    <t>Rep.03_2023_VPD Solar 8 S.r.l.</t>
  </si>
  <si>
    <t>Rep.04_2023_VEI Greenfield I S.r.l.</t>
  </si>
  <si>
    <t>Rep.09_2023_Centro Autodemolizioni Ladispoli di Amoroso Leonardo &amp; Co. Snc</t>
  </si>
  <si>
    <t>Rep.100_2022_ECOSTRADE S.r.l.</t>
  </si>
  <si>
    <t>Rep.102_2022_Sol Gas Primari S.r.l.</t>
  </si>
  <si>
    <t xml:space="preserve">Rep.103_2022_ Sorgenia Renovables S.r.l. </t>
  </si>
  <si>
    <t>Rep.105_2022_Iris Rinnovabili S.r.l.</t>
  </si>
  <si>
    <t>Rep.108_2022_FRALES S.r.l. Società Agricola</t>
  </si>
  <si>
    <t>Rep.109_2022_Geothermics Italy S.r.l.</t>
  </si>
  <si>
    <t>Rep.110_2022_Sai-Eco Recycling S.a.s.</t>
  </si>
  <si>
    <t>Rep.114_2022_SDI S.r.l.</t>
  </si>
  <si>
    <t>Rep.116_2022_PV MARS S.r.l.</t>
  </si>
  <si>
    <t xml:space="preserve">Rep.118_2022_Setra S.r.l. </t>
  </si>
  <si>
    <t>Rep.119_2022_SF Ele I S.r.l.</t>
  </si>
  <si>
    <t>Rep.12_2022_VPD Solar 3 S.r.l</t>
  </si>
  <si>
    <t>Rep.12_2023_Dren Solare 3 S.r.l.</t>
  </si>
  <si>
    <t>Rep.129_2021_Cogea Corportation S.r.l</t>
  </si>
  <si>
    <t>Rep.13_2022_Daylights S.r.l</t>
  </si>
  <si>
    <t>Rep.13_2023_Inerti Bomarzo S.r.l.</t>
  </si>
  <si>
    <t>Rep.15_2022_Società Acqua Pubblica Sabina S.p.a.</t>
  </si>
  <si>
    <t>Rep.150_2021_Itelyum Regeneration S.p.a</t>
  </si>
  <si>
    <t>Rep.155_2021_CDR MP S.r.l</t>
  </si>
  <si>
    <t>Rep.157_2021_VPD Solar 7 S.r.l</t>
  </si>
  <si>
    <t>Rep.166_2021_Laziale Ambiente S.r.l.</t>
  </si>
  <si>
    <t>Rep.169_2021_M.T.S. Ambiente Innovazioni e Tecnologie S.r.l.</t>
  </si>
  <si>
    <t>Rep.2_2023_EMERALD 02 S.r.l.</t>
  </si>
  <si>
    <t xml:space="preserve">Rep.20_2022_Flynis PV 5 S.r.l. </t>
  </si>
  <si>
    <t>Rep.23_2022_MP Solar 1 S.r.l.</t>
  </si>
  <si>
    <t>Rep.26_2022_MC Cubo Inerti srl</t>
  </si>
  <si>
    <t>Rep.27_2022_Florenergy S.r.l.</t>
  </si>
  <si>
    <t>Rep.31_2022_Aton 22 S.r.l.</t>
  </si>
  <si>
    <t>Rep.32_2022_Aton 22 S.r.l</t>
  </si>
  <si>
    <t xml:space="preserve">Rep.32_2023_Green Deal S.r.l. </t>
  </si>
  <si>
    <t>Rep.33_2022_Buzzi Unicem S.p.a.</t>
  </si>
  <si>
    <t>Rep.34_2022_STN6 S.r.l.</t>
  </si>
  <si>
    <t>Rep.38_2023_Agata A S.r.l.</t>
  </si>
  <si>
    <t>Rep.39_2022_Aton 22 S.r.l</t>
  </si>
  <si>
    <t>Rep.40_2022_Società Agricola Ovo Lazio S.S.</t>
  </si>
  <si>
    <t>Rep.41_2022_Cicchetti Appalti e Costruzioni srl</t>
  </si>
  <si>
    <t>Rep.43_2022_A.I.E.M. S.r.l.</t>
  </si>
  <si>
    <t>Rep.44_2022_GIT TERRA DI ITALIA S.r.l.</t>
  </si>
  <si>
    <t>Rep.45_2022_Grupotec Solar Italia 9 S.r.l.</t>
  </si>
  <si>
    <t>Rep.45_2023_BerMar RE S.r.l. (Società Capofila) - ALS S.r.l.</t>
  </si>
  <si>
    <t>Rep.46_2022_NPD Italia II S.r.l.</t>
  </si>
  <si>
    <t>Rep.50_2022_Malnome FV S.r.l.</t>
  </si>
  <si>
    <t>Rep.52_2023_F.A.T. Futuro Ambiente e Territorio S.r.l.</t>
  </si>
  <si>
    <t>Rep.54_2022_Fri-El S.p.a.</t>
  </si>
  <si>
    <t>Rep.62_2022_SO.RI.CO.M. S.r.l.</t>
  </si>
  <si>
    <t>Rep.63_2022_Travertino Morelli F. &amp; C.</t>
  </si>
  <si>
    <t xml:space="preserve">Rep.69_2022_ Galeria Scavi S.r.l. </t>
  </si>
  <si>
    <t>Rep.7_2022_Ecosantagata S.r.l.</t>
  </si>
  <si>
    <t>Rep.72_2022_AMA Spa (Ponte Malnome)</t>
  </si>
  <si>
    <t>Rep.72_2023_DIAMOND FV S.r.l.</t>
  </si>
  <si>
    <t xml:space="preserve">Rep.73_2022_ VPD Solar 10 S.r.l. </t>
  </si>
  <si>
    <t xml:space="preserve">Rep.74_2022_Ecologia Viterbo S.r.l. </t>
  </si>
  <si>
    <t>Rep.76_2022_MP Solar 3 S.r.l.</t>
  </si>
  <si>
    <t xml:space="preserve">Rep.76_2023_Pagliano PV </t>
  </si>
  <si>
    <t>Rep.78_2022_Solarfields Sette S.r.l</t>
  </si>
  <si>
    <t>Rep.79_2022_Cioce Granulati Srl</t>
  </si>
  <si>
    <t>Rep.80_2022_Eco Aprilia S.r.l.</t>
  </si>
  <si>
    <t>Rep.81_2022_Ecofatcentro S.r.l.</t>
  </si>
  <si>
    <t>Rep.82_2022_Edificanda S.r.l</t>
  </si>
  <si>
    <t xml:space="preserve">Rep.84_2022_OPR Wind 8 S.r.l. </t>
  </si>
  <si>
    <t>Rep.85_2022_Lazio Solare S.r.l</t>
  </si>
  <si>
    <t>Rep.85_2023_Acqualatina S.p.A.</t>
  </si>
  <si>
    <t>Rep.87_2022_REN.175 Srl</t>
  </si>
  <si>
    <t>Rep.88_2022_AMA Spa (Staz. Cesano)</t>
  </si>
  <si>
    <t>Rep.89_2022_SKI 30 S.r.l.</t>
  </si>
  <si>
    <t>Rep.90_2022_BASF ITALIA S.p.a.</t>
  </si>
  <si>
    <t>Rep.91_2022_Centro Autodemolizioni Ladispoli di Amoroso Leonardo &amp; Co. Snc</t>
  </si>
  <si>
    <t>Rep.93_2022_Flynis PV 16 S.r.l.</t>
  </si>
  <si>
    <t>Rep.96_2022_MACERI CENTRO ITALIA S.r.l.</t>
  </si>
  <si>
    <t>Provincia</t>
  </si>
  <si>
    <t>Viterbo</t>
  </si>
  <si>
    <t>Tipo progetto</t>
  </si>
  <si>
    <t>Frosinone</t>
  </si>
  <si>
    <t>Latina</t>
  </si>
  <si>
    <t>Cava</t>
  </si>
  <si>
    <t>Rieti</t>
  </si>
  <si>
    <t>Depuratore</t>
  </si>
  <si>
    <t>Roma</t>
  </si>
  <si>
    <t>Eolico</t>
  </si>
  <si>
    <t>Fotovoltaico</t>
  </si>
  <si>
    <t>Impianti allevamento</t>
  </si>
  <si>
    <t>Rifiuti</t>
  </si>
  <si>
    <t>Industria chimica</t>
  </si>
  <si>
    <t>Riassetto urbano</t>
  </si>
  <si>
    <t>Difesa costiera</t>
  </si>
  <si>
    <t>Rep.92_2022_AMA S.p.A. (Rocca Cencia)</t>
  </si>
  <si>
    <t>Rep.95_2022_AMA S.p.A. (Casal Selce)</t>
  </si>
  <si>
    <t>Relazione tecnica</t>
  </si>
  <si>
    <t>Determina di VIA</t>
  </si>
  <si>
    <t>Determina di PAUR</t>
  </si>
  <si>
    <t>x</t>
  </si>
  <si>
    <t>in corso</t>
  </si>
  <si>
    <t>rilasciata</t>
  </si>
  <si>
    <t>G14800 del 08/11/2023</t>
  </si>
  <si>
    <t>G12362 del 20/09/2023</t>
  </si>
  <si>
    <t>G16360 del 05/12/2023</t>
  </si>
  <si>
    <t>G12835 del 29/09/2023</t>
  </si>
  <si>
    <t>G02717 del 11/03/2023</t>
  </si>
  <si>
    <t>G12043 del 13/09/2023</t>
  </si>
  <si>
    <t>G13733 del 19/10/2023</t>
  </si>
  <si>
    <t>G06525 del 15/05/2023</t>
  </si>
  <si>
    <t>G14316 del 23/10/2023</t>
  </si>
  <si>
    <t>G15470 del 21/11/2023</t>
  </si>
  <si>
    <t>Totale</t>
  </si>
  <si>
    <t>Relazioni tecniche</t>
  </si>
  <si>
    <t>VIA rilasciate</t>
  </si>
  <si>
    <t>VIA archiviate</t>
  </si>
  <si>
    <t>VIA diniego</t>
  </si>
  <si>
    <t>Autodemolitore</t>
  </si>
  <si>
    <t>Attività estrattiva</t>
  </si>
  <si>
    <t>sospesa</t>
  </si>
  <si>
    <t>G09813 del 17/07/2023</t>
  </si>
  <si>
    <t>archiviata</t>
  </si>
  <si>
    <t>G17262 del 21/12/2023</t>
  </si>
  <si>
    <t>RM 2023/2832 del 09/10/2023</t>
  </si>
  <si>
    <t>RM 2023/3861 del 07/12/2023</t>
  </si>
  <si>
    <t>Totale complessivo</t>
  </si>
  <si>
    <t>Ordinanza 19 del 09/10/2023</t>
  </si>
  <si>
    <t>Ordinanza 18 del 09/10/2023</t>
  </si>
  <si>
    <t>di cui una verifica di assoggettabilità</t>
  </si>
  <si>
    <t>Richieste integrazioni</t>
  </si>
  <si>
    <t>Esito</t>
  </si>
  <si>
    <t>Procedimenti in corso</t>
  </si>
  <si>
    <t>Procedimenti sospesi</t>
  </si>
  <si>
    <t>Richieste integrazione</t>
  </si>
  <si>
    <t>Avanzamento procedimenti 2023</t>
  </si>
  <si>
    <t/>
  </si>
  <si>
    <t>Suddivisione procedimenti per Provincia - Anno 2023</t>
  </si>
  <si>
    <t>Suddivisione per tipologia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</si>
</sst>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[Attività VIA_2023.xlsx]Avanzamento procedimenti!Tabella pivot4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  <c15:xForSave val="1"/>
            </c:ext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  <c15:xForSave val="1"/>
            </c:ext>
          </c:extLst>
        </c:dLbl>
      </c:pivotFmt>
      <c:pivotFmt>
        <c:idx val="13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  <c15:xForSave val="1"/>
            </c:ext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  <c15:xForSave val="1"/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'Avanzamento procedimenti'!$B$3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A8F-4206-838E-F96544703A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CA8F-4206-838E-F96544703A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A8F-4206-838E-F96544703A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CA8F-4206-838E-F96544703A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A8F-4206-838E-F96544703AF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A8F-4206-838E-F96544703AF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A8F-4206-838E-F96544703AF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A8F-4206-838E-F96544703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'Avanzamento procedimenti'!$A$4:$A$8</c:f>
              <c:strCache>
                <c:ptCount val="4"/>
                <c:pt idx="0">
                  <c:v>archiviata</c:v>
                </c:pt>
                <c:pt idx="1">
                  <c:v>in corso</c:v>
                </c:pt>
                <c:pt idx="2">
                  <c:v>rilasciata</c:v>
                </c:pt>
                <c:pt idx="3">
                  <c:v>sospesa</c:v>
                </c:pt>
              </c:strCache>
            </c:strRef>
          </c:cat>
          <c:val>
            <c:numRef>
              <c:f>'Avanzamento procedimenti'!$B$4:$B$8</c:f>
              <c:numCache>
                <c:formatCode>General</c:formatCode>
                <c:ptCount val="4"/>
                <c:pt idx="0">
                  <c:v>1</c:v>
                </c:pt>
                <c:pt idx="1">
                  <c:v>61</c:v>
                </c:pt>
                <c:pt idx="2">
                  <c:v>12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206-838E-F96544703AF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[Attività VIA_2023.xlsx]Suddivisione per provincia!Tabella pivot2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solidFill>
              <a:schemeClr val="accent1">
                <a:lumMod val="75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translucentPowder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'Suddivisione per provincia'!$B$3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'Suddivisione per provincia'!$A$4:$A$9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'Suddivisione per provincia'!$B$4:$B$9</c:f>
              <c:numCache>
                <c:formatCode>General</c:formatCode>
                <c:ptCount val="5"/>
                <c:pt idx="0">
                  <c:v>11</c:v>
                </c:pt>
                <c:pt idx="1">
                  <c:v>21</c:v>
                </c:pt>
                <c:pt idx="2">
                  <c:v>3</c:v>
                </c:pt>
                <c:pt idx="3">
                  <c:v>28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6-482A-9E3A-02E3E3D109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18763488"/>
        <c:axId val="918760160"/>
        <c:axId val="0"/>
      </c:bar3DChart>
      <c:catAx>
        <c:axId val="91876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8760160"/>
        <c:crosses val="autoZero"/>
        <c:auto val="1"/>
        <c:lblAlgn val="ctr"/>
        <c:lblOffset val="100"/>
        <c:noMultiLvlLbl val="0"/>
      </c:catAx>
      <c:valAx>
        <c:axId val="91876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876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[Attività VIA_2023.xlsx]Suddivisione per tipologia!Tabella pivot3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1"/>
          </a:solidFill>
          <a:ln>
            <a:solidFill>
              <a:schemeClr val="accent1">
                <a:lumMod val="75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translucentPowder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'Suddivisione per tipologia'!$B$3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'Suddivisione per tipologia'!$A$4:$A$15</c:f>
              <c:strCache>
                <c:ptCount val="11"/>
                <c:pt idx="0">
                  <c:v>Attività estrattiva</c:v>
                </c:pt>
                <c:pt idx="1">
                  <c:v>Autodemolitore</c:v>
                </c:pt>
                <c:pt idx="2">
                  <c:v>Cava</c:v>
                </c:pt>
                <c:pt idx="3">
                  <c:v>Depuratore</c:v>
                </c:pt>
                <c:pt idx="4">
                  <c:v>Difesa costiera</c:v>
                </c:pt>
                <c:pt idx="5">
                  <c:v>Eolico</c:v>
                </c:pt>
                <c:pt idx="6">
                  <c:v>Fotovoltaico</c:v>
                </c:pt>
                <c:pt idx="7">
                  <c:v>Impianti allevamento</c:v>
                </c:pt>
                <c:pt idx="8">
                  <c:v>Industria chimica</c:v>
                </c:pt>
                <c:pt idx="9">
                  <c:v>Riassetto urbano</c:v>
                </c:pt>
                <c:pt idx="10">
                  <c:v>Rifiuti</c:v>
                </c:pt>
              </c:strCache>
            </c:strRef>
          </c:cat>
          <c:val>
            <c:numRef>
              <c:f>'Suddivisione per tipologia'!$B$4:$B$15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35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0-418A-9B09-665ECCA8DF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2089984"/>
        <c:axId val="1032080000"/>
        <c:axId val="0"/>
      </c:bar3DChart>
      <c:catAx>
        <c:axId val="1032089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32080000"/>
        <c:crosses val="autoZero"/>
        <c:auto val="1"/>
        <c:lblAlgn val="ctr"/>
        <c:lblOffset val="100"/>
        <c:noMultiLvlLbl val="0"/>
      </c:catAx>
      <c:valAx>
        <c:axId val="103208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3208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588645</xdr:colOff>
      <xdr:row>1</xdr:row>
      <xdr:rowOff>144780</xdr:rowOff>
    </xdr:from>
    <xdr:to>
      <xdr:col>10</xdr:col>
      <xdr:colOff>53340</xdr:colOff>
      <xdr:row>19</xdr:row>
      <xdr:rowOff>41910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459105</xdr:colOff>
      <xdr:row>1</xdr:row>
      <xdr:rowOff>175260</xdr:rowOff>
    </xdr:from>
    <xdr:to>
      <xdr:col>9</xdr:col>
      <xdr:colOff>546735</xdr:colOff>
      <xdr:row>16</xdr:row>
      <xdr:rowOff>60960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596264</xdr:colOff>
      <xdr:row>2</xdr:row>
      <xdr:rowOff>30480</xdr:rowOff>
    </xdr:from>
    <xdr:to>
      <xdr:col>11</xdr:col>
      <xdr:colOff>609599</xdr:colOff>
      <xdr:row>23</xdr:row>
      <xdr:rowOff>30480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617.426394560185" createdVersion="6" refreshedVersion="6" minRefreshableVersion="3" recordCount="78">
  <cacheSource type="worksheet">
    <worksheetSource ref="B1:B79" sheet="Tabella sinottica procedimenti"/>
  </cacheSource>
  <cacheFields count="1">
    <cacheField name="Provincia" numFmtId="0">
      <sharedItems count="5">
        <s v="Latina"/>
        <s v="Frosinone"/>
        <s v="Viterbo"/>
        <s v="Roma"/>
        <s v="Riet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e" refreshedDate="45617.430609374998" createdVersion="6" refreshedVersion="6" minRefreshableVersion="3" recordCount="78">
  <cacheSource type="worksheet">
    <worksheetSource ref="C1:C79" sheet="Tabella sinottica procedimenti"/>
  </cacheSource>
  <cacheFields count="1">
    <cacheField name="Tipo progetto" numFmtId="0">
      <sharedItems count="11">
        <s v="Depuratore"/>
        <s v="Rifiuti"/>
        <s v="Eolico"/>
        <s v="Fotovoltaico"/>
        <s v="Cava"/>
        <s v="Riassetto urbano"/>
        <s v="Industria chimica"/>
        <s v="Difesa costiera"/>
        <s v="Impianti allevamento"/>
        <s v="Autodemolitore"/>
        <s v="Attività estrattiv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e" refreshedDate="45629.414536458331" createdVersion="6" refreshedVersion="6" minRefreshableVersion="3" recordCount="78">
  <cacheSource type="worksheet">
    <worksheetSource ref="F1:F79" sheet="Tabella sinottica procedimenti"/>
  </cacheSource>
  <cacheFields count="1">
    <cacheField name="Esito" numFmtId="0">
      <sharedItems count="4">
        <s v="in corso"/>
        <s v="rilasciata"/>
        <s v="archiviata"/>
        <s v="sospe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</r>
  <r>
    <x v="1"/>
  </r>
  <r>
    <x v="2"/>
  </r>
  <r>
    <x v="3"/>
  </r>
  <r>
    <x v="3"/>
  </r>
  <r>
    <x v="4"/>
  </r>
  <r>
    <x v="2"/>
  </r>
  <r>
    <x v="0"/>
  </r>
  <r>
    <x v="4"/>
  </r>
  <r>
    <x v="1"/>
  </r>
  <r>
    <x v="3"/>
  </r>
  <r>
    <x v="3"/>
  </r>
  <r>
    <x v="3"/>
  </r>
  <r>
    <x v="0"/>
  </r>
  <r>
    <x v="3"/>
  </r>
  <r>
    <x v="0"/>
  </r>
  <r>
    <x v="3"/>
  </r>
  <r>
    <x v="3"/>
  </r>
  <r>
    <x v="3"/>
  </r>
  <r>
    <x v="2"/>
  </r>
  <r>
    <x v="0"/>
  </r>
  <r>
    <x v="0"/>
  </r>
  <r>
    <x v="2"/>
  </r>
  <r>
    <x v="3"/>
  </r>
  <r>
    <x v="3"/>
  </r>
  <r>
    <x v="0"/>
  </r>
  <r>
    <x v="2"/>
  </r>
  <r>
    <x v="3"/>
  </r>
  <r>
    <x v="1"/>
  </r>
  <r>
    <x v="0"/>
  </r>
  <r>
    <x v="2"/>
  </r>
  <r>
    <x v="3"/>
  </r>
  <r>
    <x v="2"/>
  </r>
  <r>
    <x v="2"/>
  </r>
  <r>
    <x v="1"/>
  </r>
  <r>
    <x v="0"/>
  </r>
  <r>
    <x v="2"/>
  </r>
  <r>
    <x v="0"/>
  </r>
  <r>
    <x v="3"/>
  </r>
  <r>
    <x v="1"/>
  </r>
  <r>
    <x v="0"/>
  </r>
  <r>
    <x v="2"/>
  </r>
  <r>
    <x v="1"/>
  </r>
  <r>
    <x v="0"/>
  </r>
  <r>
    <x v="3"/>
  </r>
  <r>
    <x v="0"/>
  </r>
  <r>
    <x v="2"/>
  </r>
  <r>
    <x v="1"/>
  </r>
  <r>
    <x v="3"/>
  </r>
  <r>
    <x v="4"/>
  </r>
  <r>
    <x v="3"/>
  </r>
  <r>
    <x v="3"/>
  </r>
  <r>
    <x v="1"/>
  </r>
  <r>
    <x v="3"/>
  </r>
  <r>
    <x v="1"/>
  </r>
  <r>
    <x v="0"/>
  </r>
  <r>
    <x v="2"/>
  </r>
  <r>
    <x v="3"/>
  </r>
  <r>
    <x v="0"/>
  </r>
  <r>
    <x v="0"/>
  </r>
  <r>
    <x v="3"/>
  </r>
  <r>
    <x v="0"/>
  </r>
  <r>
    <x v="3"/>
  </r>
  <r>
    <x v="1"/>
  </r>
  <r>
    <x v="3"/>
  </r>
  <r>
    <x v="0"/>
  </r>
  <r>
    <x v="3"/>
  </r>
  <r>
    <x v="2"/>
  </r>
  <r>
    <x v="3"/>
  </r>
  <r>
    <x v="0"/>
  </r>
  <r>
    <x v="2"/>
  </r>
  <r>
    <x v="1"/>
  </r>
  <r>
    <x v="0"/>
  </r>
  <r>
    <x v="0"/>
  </r>
  <r>
    <x v="3"/>
  </r>
  <r>
    <x v="3"/>
  </r>
  <r>
    <x v="3"/>
  </r>
  <r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">
  <r>
    <x v="0"/>
  </r>
  <r>
    <x v="1"/>
  </r>
  <r>
    <x v="2"/>
  </r>
  <r>
    <x v="3"/>
  </r>
  <r>
    <x v="3"/>
  </r>
  <r>
    <x v="0"/>
  </r>
  <r>
    <x v="3"/>
  </r>
  <r>
    <x v="3"/>
  </r>
  <r>
    <x v="3"/>
  </r>
  <r>
    <x v="3"/>
  </r>
  <r>
    <x v="4"/>
  </r>
  <r>
    <x v="1"/>
  </r>
  <r>
    <x v="3"/>
  </r>
  <r>
    <x v="3"/>
  </r>
  <r>
    <x v="5"/>
  </r>
  <r>
    <x v="3"/>
  </r>
  <r>
    <x v="1"/>
  </r>
  <r>
    <x v="4"/>
  </r>
  <r>
    <x v="4"/>
  </r>
  <r>
    <x v="1"/>
  </r>
  <r>
    <x v="3"/>
  </r>
  <r>
    <x v="1"/>
  </r>
  <r>
    <x v="2"/>
  </r>
  <r>
    <x v="6"/>
  </r>
  <r>
    <x v="1"/>
  </r>
  <r>
    <x v="1"/>
  </r>
  <r>
    <x v="3"/>
  </r>
  <r>
    <x v="7"/>
  </r>
  <r>
    <x v="3"/>
  </r>
  <r>
    <x v="3"/>
  </r>
  <r>
    <x v="1"/>
  </r>
  <r>
    <x v="1"/>
  </r>
  <r>
    <x v="3"/>
  </r>
  <r>
    <x v="4"/>
  </r>
  <r>
    <x v="1"/>
  </r>
  <r>
    <x v="1"/>
  </r>
  <r>
    <x v="3"/>
  </r>
  <r>
    <x v="3"/>
  </r>
  <r>
    <x v="1"/>
  </r>
  <r>
    <x v="3"/>
  </r>
  <r>
    <x v="3"/>
  </r>
  <r>
    <x v="3"/>
  </r>
  <r>
    <x v="3"/>
  </r>
  <r>
    <x v="8"/>
  </r>
  <r>
    <x v="4"/>
  </r>
  <r>
    <x v="3"/>
  </r>
  <r>
    <x v="1"/>
  </r>
  <r>
    <x v="3"/>
  </r>
  <r>
    <x v="1"/>
  </r>
  <r>
    <x v="2"/>
  </r>
  <r>
    <x v="1"/>
  </r>
  <r>
    <x v="1"/>
  </r>
  <r>
    <x v="3"/>
  </r>
  <r>
    <x v="9"/>
  </r>
  <r>
    <x v="10"/>
  </r>
  <r>
    <x v="1"/>
  </r>
  <r>
    <x v="10"/>
  </r>
  <r>
    <x v="1"/>
  </r>
  <r>
    <x v="3"/>
  </r>
  <r>
    <x v="3"/>
  </r>
  <r>
    <x v="1"/>
  </r>
  <r>
    <x v="3"/>
  </r>
  <r>
    <x v="1"/>
  </r>
  <r>
    <x v="3"/>
  </r>
  <r>
    <x v="3"/>
  </r>
  <r>
    <x v="3"/>
  </r>
  <r>
    <x v="3"/>
  </r>
  <r>
    <x v="2"/>
  </r>
  <r>
    <x v="1"/>
  </r>
  <r>
    <x v="3"/>
  </r>
  <r>
    <x v="3"/>
  </r>
  <r>
    <x v="1"/>
  </r>
  <r>
    <x v="5"/>
  </r>
  <r>
    <x v="3"/>
  </r>
  <r>
    <x v="3"/>
  </r>
  <r>
    <x v="1"/>
  </r>
  <r>
    <x v="9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2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1"/>
  </r>
  <r>
    <x v="0"/>
  </r>
  <r>
    <x v="3"/>
  </r>
  <r>
    <x v="0"/>
  </r>
  <r>
    <x v="1"/>
  </r>
  <r>
    <x v="0"/>
  </r>
  <r>
    <x v="0"/>
  </r>
  <r>
    <x v="0"/>
  </r>
  <r>
    <x v="3"/>
  </r>
  <r>
    <x v="0"/>
  </r>
  <r>
    <x v="1"/>
  </r>
  <r>
    <x v="1"/>
  </r>
  <r>
    <x v="0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la pivot4" cacheId="27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3" rowHeaderCaption="">
  <location ref="A3:B8" firstHeaderRow="1" firstDataRow="1" firstDataCol="1"/>
  <pivotFields count="1">
    <pivotField axis="axisRow" dataField="1" showAll="0" defaultSubtotal="0">
      <items count="4">
        <item x="2"/>
        <item x="0"/>
        <item x="1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Avanzamento procedimenti 2023" fld="0" subtotal="count" baseField="0" baseItem="0"/>
  </dataFields>
  <chartFormats count="5"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2" cacheId="2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3" rowHeaderCaption="">
  <location ref="A3:B9" firstHeaderRow="1" firstDataRow="1" firstDataCol="1"/>
  <pivotFields count="1">
    <pivotField axis="axisRow" dataField="1" showAll="0">
      <items count="6">
        <item x="1"/>
        <item x="0"/>
        <item x="4"/>
        <item x="3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ddivisione procedimenti per Provincia - Anno 2023" fld="0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 pivot3" cacheId="22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3" rowHeaderCaption="">
  <location ref="A3:B15" firstHeaderRow="1" firstDataRow="1" firstDataCol="1"/>
  <pivotFields count="1">
    <pivotField axis="axisRow" dataField="1" showAll="0">
      <items count="12">
        <item x="10"/>
        <item x="9"/>
        <item x="4"/>
        <item x="0"/>
        <item x="7"/>
        <item x="2"/>
        <item x="3"/>
        <item x="8"/>
        <item x="6"/>
        <item x="5"/>
        <item x="1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ddivisione per tipologia 2023" fld="0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\\tsclient\..\..\francesco.cutillo\AppData\Roaming\Microsoft\Rep.103_2022_Sorgenia%20Renovables%20S.r.l" TargetMode="External"/><Relationship Id="rId21" Type="http://schemas.openxmlformats.org/officeDocument/2006/relationships/hyperlink" Target="file:///\\tsclient\..\..\francesco.cutillo\AppData\Roaming\Microsoft\Rep.96_2022_MACERI%20CENTRO%20ITALIA%20S.r.l" TargetMode="External"/><Relationship Id="rId34" Type="http://schemas.openxmlformats.org/officeDocument/2006/relationships/hyperlink" Target="file:///\\tsclient\..\..\francesco.cutillo\AppData\Roaming\Microsoft\Excel\Rep.20_2022_Flynis%20PV%205%20S.r.l" TargetMode="External"/><Relationship Id="rId42" Type="http://schemas.openxmlformats.org/officeDocument/2006/relationships/hyperlink" Target="file:///\\tsclient\..\..\francesco.cutillo\AppData\Roaming\Microsoft\Rep.84_2022_Opr%20Wind%208%20S.r.l" TargetMode="External"/><Relationship Id="rId47" Type="http://schemas.openxmlformats.org/officeDocument/2006/relationships/hyperlink" Target="file:///\\tsclient\..\..\francesco.cutillo\AppData\Roaming\Microsoft\Rep.104_2022_SOL%20GAS%20PRIMARI%20S.r.l" TargetMode="External"/><Relationship Id="rId50" Type="http://schemas.openxmlformats.org/officeDocument/2006/relationships/hyperlink" Target="file:///\\tsclient\..\..\francesco.cutillo\AppData\Roaming\Microsoft\Rep.114_2022_SDI%20S.r.l" TargetMode="External"/><Relationship Id="rId55" Type="http://schemas.openxmlformats.org/officeDocument/2006/relationships/hyperlink" Target="file:///\\tsclient\..\..\francesco.cutillo\AppData\Roaming\Microsoft\Rep.38_2023_Agata%20A%20S.r.l" TargetMode="External"/><Relationship Id="rId63" Type="http://schemas.openxmlformats.org/officeDocument/2006/relationships/hyperlink" Target="file:///\\tsclient\..\..\francesco.cutillo\AppData\Roaming\Microsoft\Rep.87_2022_REN.175%20Srl" TargetMode="External"/><Relationship Id="rId7" Type="http://schemas.openxmlformats.org/officeDocument/2006/relationships/hyperlink" Target="file:///\\tsclient\..\..\francesco.cutillo\AppData\Roaming\Microsoft\Rep.62_2022_SO.RI.CO.M.%20S.r.l" TargetMode="External"/><Relationship Id="rId2" Type="http://schemas.openxmlformats.org/officeDocument/2006/relationships/hyperlink" Target="file:///\\tsclient\..\..\francesco.cutillo\AppData\Roaming\Microsoft\Rep.63_2022_Travertino%20Morelli%20F.%20&amp;%20C" TargetMode="External"/><Relationship Id="rId16" Type="http://schemas.openxmlformats.org/officeDocument/2006/relationships/hyperlink" Target="file:///\\tsclient\..\..\francesco.cutillo\AppData\Roaming\Microsoft\Rep.105_2022_Iris%20Rinnovabili%20S.r.l" TargetMode="External"/><Relationship Id="rId29" Type="http://schemas.openxmlformats.org/officeDocument/2006/relationships/hyperlink" Target="file:///\\tsclient\..\..\francesco.cutillo\AppData\Roaming\Microsoft\Rep.013_2023_Bomarzo%20Inerti%20S.r.l" TargetMode="External"/><Relationship Id="rId11" Type="http://schemas.openxmlformats.org/officeDocument/2006/relationships/hyperlink" Target="file:///\\tsclient\..\..\francesco.cutillo\AppData\Roaming\Microsoft\Rep.119_2022_SF%20Ele%20I%20S.r.l" TargetMode="External"/><Relationship Id="rId24" Type="http://schemas.openxmlformats.org/officeDocument/2006/relationships/hyperlink" Target="file:///\\tsclient\..\..\francesco.cutillo\AppData\Roaming\Microsoft\03_Verifiche%20di%20assoggettabilit&#224;\Rep.85_2023_Acqualatina%20S.p.a" TargetMode="External"/><Relationship Id="rId32" Type="http://schemas.openxmlformats.org/officeDocument/2006/relationships/hyperlink" Target="file:///\\tsclient\..\..\francesco.cutillo\AppData\Roaming\Microsoft\Excel\Rep.26_2022_MC%20Cubo%20Inerti%20S.r.l" TargetMode="External"/><Relationship Id="rId37" Type="http://schemas.openxmlformats.org/officeDocument/2006/relationships/hyperlink" Target="file:///\\tsclient\..\..\francesco.cutillo\AppData\Roaming\Microsoft\Rep.39_2022_Aton%2022%20S.r.l" TargetMode="External"/><Relationship Id="rId40" Type="http://schemas.openxmlformats.org/officeDocument/2006/relationships/hyperlink" Target="file:///\\tsclient\..\..\francesco.cutillo\AppData\Roaming\Microsoft\Rep.73_2022_VPD%20Solar%2010%20s.r.l" TargetMode="External"/><Relationship Id="rId45" Type="http://schemas.openxmlformats.org/officeDocument/2006/relationships/hyperlink" Target="file:///\\tsclient\..\..\francesco.cutillo\AppData\Roaming\Microsoft\Rep.95_2022_AMA%20S.p.A" TargetMode="External"/><Relationship Id="rId53" Type="http://schemas.openxmlformats.org/officeDocument/2006/relationships/hyperlink" Target="file:///\\tsclient\..\..\francesco.cutillo\AppData\Roaming\Microsoft\Rep.129_2021_Cogea%20Corportation%20S.r.l" TargetMode="External"/><Relationship Id="rId58" Type="http://schemas.openxmlformats.org/officeDocument/2006/relationships/hyperlink" Target="file:///\\tsclient\..\..\francesco.cutillo\AppData\Roaming\Microsoft\Rep.76_2022_MP%20Solar%203%20S.r.l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file:///\\tsclient\..\..\francesco.cutillo\AppData\Roaming\Microsoft\Rep.41_2022_Cicchetti%20Appalti%20e%20Costruzioni%20S.r.l" TargetMode="External"/><Relationship Id="rId61" Type="http://schemas.openxmlformats.org/officeDocument/2006/relationships/hyperlink" Target="file:///\\tsclient\..\..\francesco.cutillo\AppData\Roaming\Microsoft\Excel\Rep.82_2022_Edificanda%20S.r.l" TargetMode="External"/><Relationship Id="rId19" Type="http://schemas.openxmlformats.org/officeDocument/2006/relationships/hyperlink" Target="file:///\\tsclient\..\..\francesco.cutillo\AppData\Roaming\Microsoft\Rep.45_2023_BerMar%20RE%20S.r.l.%20(Societ&#224;%20Capofila)%20-%20ALS%20S.r.l" TargetMode="External"/><Relationship Id="rId14" Type="http://schemas.openxmlformats.org/officeDocument/2006/relationships/hyperlink" Target="file:///\\tsclient\..\..\francesco.cutillo\AppData\Roaming\Microsoft\Rep.100_2022_ECOSTRADE%20S.r.l" TargetMode="External"/><Relationship Id="rId22" Type="http://schemas.openxmlformats.org/officeDocument/2006/relationships/hyperlink" Target="file:///\\tsclient\..\..\francesco.cutillo\AppData\Roaming\Microsoft\Rep.52_2023_F.A.T.%20Futuro%20Ambiente%20e%20Territorio%20S.r.l" TargetMode="External"/><Relationship Id="rId27" Type="http://schemas.openxmlformats.org/officeDocument/2006/relationships/hyperlink" Target="file:///\\tsclient\..\..\francesco.cutillo\AppData\Roaming\Microsoft\Rep.110_2022_Sai-Eco%20Recycling%20SAS" TargetMode="External"/><Relationship Id="rId30" Type="http://schemas.openxmlformats.org/officeDocument/2006/relationships/hyperlink" Target="file:///\\tsclient\..\..\francesco.cutillo\AppData\Roaming\Microsoft\Excel\Rep.13_2022_Daylights%20S.r.l" TargetMode="External"/><Relationship Id="rId35" Type="http://schemas.openxmlformats.org/officeDocument/2006/relationships/hyperlink" Target="file:///\\tsclient\..\..\francesco.cutillo\AppData\Roaming\Microsoft\Excel\Rep.32_2022_Aton%2022%20S.r.l" TargetMode="External"/><Relationship Id="rId43" Type="http://schemas.openxmlformats.org/officeDocument/2006/relationships/hyperlink" Target="file:///\\tsclient\..\..\francesco.cutillo\AppData\Roaming\Microsoft\Rep.81_2022%20Ecofatcentro%20S.r.l" TargetMode="External"/><Relationship Id="rId48" Type="http://schemas.openxmlformats.org/officeDocument/2006/relationships/hyperlink" Target="file:///\\tsclient\..\..\francesco.cutillo\AppData\Roaming\Microsoft\Rep.108_2022_FRALES%20S.r.l.%20Societ&#224;%20Agricola" TargetMode="External"/><Relationship Id="rId56" Type="http://schemas.openxmlformats.org/officeDocument/2006/relationships/hyperlink" Target="file:///\\tsclient\..\..\francesco.cutillo\AppData\Roaming\Microsoft\Rep.50_2022_Malnome%20FV%20S.r.l" TargetMode="External"/><Relationship Id="rId64" Type="http://schemas.openxmlformats.org/officeDocument/2006/relationships/hyperlink" Target="file:///\\tsclient\..\..\francesco.cutillo\AppData\Roaming\Microsoft\Rep.91_2022_Centro%20Autodemolizioni%20Ladispoli%20di%20Amoroso%20Leonardo%20&amp;%20Co.%20Snc" TargetMode="External"/><Relationship Id="rId8" Type="http://schemas.openxmlformats.org/officeDocument/2006/relationships/hyperlink" Target="file:///\\tsclient\..\..\francesco.cutillo\AppData\Roaming\Microsoft\Rep.44_2022_GIT%20TERRA%20DI%20ITALIA%20S.r.l" TargetMode="External"/><Relationship Id="rId51" Type="http://schemas.openxmlformats.org/officeDocument/2006/relationships/hyperlink" Target="file:///\\tsclient\..\..\francesco.cutillo\AppData\Roaming\Microsoft\Rep.12_2022_VPD%20Solar%203%20S.r.l" TargetMode="External"/><Relationship Id="rId3" Type="http://schemas.openxmlformats.org/officeDocument/2006/relationships/hyperlink" Target="file:///\\tsclient\..\..\francesco.cutillo\AppData\Roaming\Microsoft\Rep.27_2022_Florenergy%20S.r.l" TargetMode="External"/><Relationship Id="rId12" Type="http://schemas.openxmlformats.org/officeDocument/2006/relationships/hyperlink" Target="file:///\\tsclient\..\..\francesco.cutillo\AppData\Roaming\Microsoft\Rep.116_2022_PV%20MARS%20S.r.l" TargetMode="External"/><Relationship Id="rId17" Type="http://schemas.openxmlformats.org/officeDocument/2006/relationships/hyperlink" Target="file:///\\tsclient\..\..\francesco.cutillo\AppData\Roaming\Microsoft\Rep.31_2022_Aton%2022%20S.r.l" TargetMode="External"/><Relationship Id="rId25" Type="http://schemas.openxmlformats.org/officeDocument/2006/relationships/hyperlink" Target="file:///\\tsclient\..\..\francesco.cutillo\AppData\Roaming\Microsoft\Rep.03_2023_VPD%20Solar%208%20S.r.l" TargetMode="External"/><Relationship Id="rId33" Type="http://schemas.openxmlformats.org/officeDocument/2006/relationships/hyperlink" Target="file:///\\tsclient\..\..\francesco.cutillo\AppData\Roaming\Microsoft\Excel\Rep.23_2022_MP%20Solar%201%20S.r.l" TargetMode="External"/><Relationship Id="rId38" Type="http://schemas.openxmlformats.org/officeDocument/2006/relationships/hyperlink" Target="file:///\\tsclient\..\..\francesco.cutillo\AppData\Roaming\Microsoft\Excel\Rep.34_2022_STN6%20S.r.l" TargetMode="External"/><Relationship Id="rId46" Type="http://schemas.openxmlformats.org/officeDocument/2006/relationships/hyperlink" Target="file:///\\tsclient\..\..\francesco.cutillo\AppData\Roaming\Microsoft\Rep.04_2023_VEI%20Greenfield%20I%20Srl" TargetMode="External"/><Relationship Id="rId59" Type="http://schemas.openxmlformats.org/officeDocument/2006/relationships/hyperlink" Target="file:///\\tsclient\..\..\francesco.cutillo\AppData\Roaming\Microsoft\Rep.78_2022_Solarfields%20Sette%20S.r.l" TargetMode="External"/><Relationship Id="rId20" Type="http://schemas.openxmlformats.org/officeDocument/2006/relationships/hyperlink" Target="file:///\\tsclient\..\..\francesco.cutillo\AppData\Roaming\Microsoft\Rep.157_2021_VPD%20Solar%207%20S.r.l" TargetMode="External"/><Relationship Id="rId41" Type="http://schemas.openxmlformats.org/officeDocument/2006/relationships/hyperlink" Target="file:///\\tsclient\..\..\francesco.cutillo\AppData\Roaming\Microsoft\Rep.74_2022_Ecologia%20Viterbo%20S.r.l" TargetMode="External"/><Relationship Id="rId54" Type="http://schemas.openxmlformats.org/officeDocument/2006/relationships/hyperlink" Target="file:///\\tsclient\..\..\francesco.cutillo\AppData\Roaming\Microsoft\Rep.155_2021_CDR%20MP%20S.r.l" TargetMode="External"/><Relationship Id="rId62" Type="http://schemas.openxmlformats.org/officeDocument/2006/relationships/hyperlink" Target="file:///\\tsclient\..\..\francesco.cutillo\AppData\Roaming\Microsoft\Rep.85_2022_Lazio%20Solare%20S.r.l" TargetMode="External"/><Relationship Id="rId1" Type="http://schemas.openxmlformats.org/officeDocument/2006/relationships/hyperlink" Target="file:///\\tsclient\..\..\francesco.cutillo\AppData\Roaming\Microsoft\Rep.46_2022_NPD%20Italia%20II%20S.r.l" TargetMode="External"/><Relationship Id="rId6" Type="http://schemas.openxmlformats.org/officeDocument/2006/relationships/hyperlink" Target="file:///\\tsclient\..\..\francesco.cutillo\AppData\Roaming\Microsoft\Excel\Rep.90_2022_BASF%20ITALIA%20S.p.A" TargetMode="External"/><Relationship Id="rId15" Type="http://schemas.openxmlformats.org/officeDocument/2006/relationships/hyperlink" Target="file:///\\tsclient\..\..\francesco.cutillo\AppData\Roaming\Microsoft\Rep.2_2023_EMERALD%2002%20S.r.l" TargetMode="External"/><Relationship Id="rId23" Type="http://schemas.openxmlformats.org/officeDocument/2006/relationships/hyperlink" Target="file:///\\tsclient\..\..\francesco.cutillo\AppData\Roaming\Microsoft\Rep.72_2023_DIAMOND%20FV%20S.r.l" TargetMode="External"/><Relationship Id="rId28" Type="http://schemas.openxmlformats.org/officeDocument/2006/relationships/hyperlink" Target="file:///\\tsclient\..\..\francesco.cutillo\AppData\Roaming\Microsoft\Rep.118_2022_Setra%20S.r.l" TargetMode="External"/><Relationship Id="rId36" Type="http://schemas.openxmlformats.org/officeDocument/2006/relationships/hyperlink" Target="file:///\\tsclient\..\..\francesco.cutillo\AppData\Roaming\Microsoft\Rep.40_2022_Societ&#224;%20Agricola%20Ovo%20Lazio%20S.S" TargetMode="External"/><Relationship Id="rId49" Type="http://schemas.openxmlformats.org/officeDocument/2006/relationships/hyperlink" Target="file:///\\tsclient\..\..\francesco.cutillo\AppData\Roaming\Microsoft\Rep.109_2022_Geothermics%20Italy%20S.r.l" TargetMode="External"/><Relationship Id="rId57" Type="http://schemas.openxmlformats.org/officeDocument/2006/relationships/hyperlink" Target="file:///\\tsclient\..\..\francesco.cutillo\AppData\Roaming\Microsoft\Rep.54_2022_Fri-El%20S.p.a" TargetMode="External"/><Relationship Id="rId10" Type="http://schemas.openxmlformats.org/officeDocument/2006/relationships/hyperlink" Target="file:///\\tsclient\..\..\francesco.cutillo\AppData\Roaming\Microsoft\Rep.89_2022_SKI%2030%20S.r.l" TargetMode="External"/><Relationship Id="rId31" Type="http://schemas.openxmlformats.org/officeDocument/2006/relationships/hyperlink" Target="file:///\\tsclient\..\..\francesco.cutillo\AppData\Roaming\Microsoft\Rep.150_2021_Itelyum%20Regeneration%20S.p.a" TargetMode="External"/><Relationship Id="rId44" Type="http://schemas.openxmlformats.org/officeDocument/2006/relationships/hyperlink" Target="file:///\\tsclient\..\..\francesco.cutillo\AppData\Roaming\Microsoft\Rep.92_2022_AMA%20S.p.A" TargetMode="External"/><Relationship Id="rId52" Type="http://schemas.openxmlformats.org/officeDocument/2006/relationships/hyperlink" Target="file:///\\tsclient\..\..\francesco.cutillo\AppData\Roaming\Microsoft\Rep.012_2023_Dren%20Solare%203%20S.r.l" TargetMode="External"/><Relationship Id="rId60" Type="http://schemas.openxmlformats.org/officeDocument/2006/relationships/hyperlink" Target="file:///\\tsclient\..\..\francesco.cutillo\AppData\Roaming\Microsoft\Rep.79_2022_Cioce%20Granulati%20Srl" TargetMode="External"/><Relationship Id="rId65" Type="http://schemas.openxmlformats.org/officeDocument/2006/relationships/hyperlink" Target="file:///\\tsclient\..\..\francesco.cutillo\AppData\Roaming\Microsoft\Rep.93_2022_Flynis%20PV%2016%20Srl" TargetMode="External"/><Relationship Id="rId4" Type="http://schemas.openxmlformats.org/officeDocument/2006/relationships/hyperlink" Target="file:///\\tsclient\..\..\francesco.cutillo\AppData\Roaming\Microsoft\Excel\Rep.015_2022_Societ&#224;%20Acqua%20Pubblica%20Sabina%20S.p.a" TargetMode="External"/><Relationship Id="rId9" Type="http://schemas.openxmlformats.org/officeDocument/2006/relationships/hyperlink" Target="file:///\\tsclient\..\..\francesco.cutillo\AppData\Roaming\Microsoft\Excel\Rep.80_2022_Eco%20Aprilia%20S.r.l" TargetMode="External"/><Relationship Id="rId13" Type="http://schemas.openxmlformats.org/officeDocument/2006/relationships/hyperlink" Target="file:///\\tsclient\..\..\francesco.cutillo\AppData\Roaming\Microsoft\Excel\Rep.7_2022_Ecosantagata%20S.r.l" TargetMode="External"/><Relationship Id="rId18" Type="http://schemas.openxmlformats.org/officeDocument/2006/relationships/hyperlink" Target="file:///\\tsclient\..\..\francesco.cutillo\AppData\Roaming\Microsoft\Rep.33_2022_Buzzi%20Unicem%20S.p.a" TargetMode="External"/><Relationship Id="rId39" Type="http://schemas.openxmlformats.org/officeDocument/2006/relationships/hyperlink" Target="https://regionelazio.app.box.com/v/VIA-069-20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zoomScale="120" zoomScaleNormal="120" workbookViewId="0">
      <selection activeCell="I2" sqref="I2"/>
    </sheetView>
  </sheetViews>
  <sheetFormatPr defaultRowHeight="14.4" x14ac:dyDescent="0.3"/>
  <cols>
    <col min="1" max="1" width="34.109375" customWidth="1"/>
    <col min="2" max="2" width="11" bestFit="1" customWidth="1"/>
    <col min="3" max="3" width="13.33203125" bestFit="1" customWidth="1"/>
    <col min="4" max="4" width="16.88671875" customWidth="1"/>
    <col min="5" max="5" width="15.88671875" bestFit="1" customWidth="1"/>
    <col min="6" max="6" width="9.6640625" customWidth="1"/>
    <col min="7" max="7" width="18" bestFit="1" customWidth="1"/>
    <col min="8" max="8" width="15.44140625" customWidth="1"/>
    <col min="10" max="10" width="15" customWidth="1"/>
  </cols>
  <sheetData>
    <row r="1" spans="1:12" ht="15" thickBot="1" x14ac:dyDescent="0.35">
      <c r="A1" s="10" t="s">
        <v>0</v>
      </c>
      <c r="B1" s="11" t="s">
        <v>76</v>
      </c>
      <c r="C1" s="12" t="s">
        <v>78</v>
      </c>
      <c r="D1" s="13" t="s">
        <v>127</v>
      </c>
      <c r="E1" s="13" t="s">
        <v>94</v>
      </c>
      <c r="F1" s="13" t="s">
        <v>128</v>
      </c>
      <c r="G1" s="13" t="s">
        <v>95</v>
      </c>
      <c r="H1" s="13" t="s">
        <v>96</v>
      </c>
    </row>
    <row r="2" spans="1:12" ht="19.95" customHeight="1" x14ac:dyDescent="0.3">
      <c r="A2" s="6" t="s">
        <v>68</v>
      </c>
      <c r="B2" s="7" t="s">
        <v>80</v>
      </c>
      <c r="C2" s="7" t="s">
        <v>83</v>
      </c>
      <c r="D2" s="14" t="s">
        <v>97</v>
      </c>
      <c r="E2" s="14"/>
      <c r="F2" s="14" t="s">
        <v>98</v>
      </c>
      <c r="G2" s="17"/>
      <c r="H2" s="17"/>
      <c r="I2" s="28"/>
    </row>
    <row r="3" spans="1:12" ht="19.95" customHeight="1" x14ac:dyDescent="0.3">
      <c r="A3" s="4" t="s">
        <v>7</v>
      </c>
      <c r="B3" s="5" t="s">
        <v>79</v>
      </c>
      <c r="C3" s="5" t="s">
        <v>88</v>
      </c>
      <c r="D3" s="14" t="s">
        <v>97</v>
      </c>
      <c r="E3" s="14" t="s">
        <v>97</v>
      </c>
      <c r="F3" s="14" t="s">
        <v>98</v>
      </c>
      <c r="G3" s="17"/>
      <c r="H3" s="17"/>
    </row>
    <row r="4" spans="1:12" ht="19.95" customHeight="1" x14ac:dyDescent="0.3">
      <c r="A4" s="4" t="s">
        <v>10</v>
      </c>
      <c r="B4" s="5" t="s">
        <v>77</v>
      </c>
      <c r="C4" s="5" t="s">
        <v>85</v>
      </c>
      <c r="D4" s="14" t="s">
        <v>97</v>
      </c>
      <c r="E4" s="14"/>
      <c r="F4" s="14" t="s">
        <v>98</v>
      </c>
      <c r="G4" s="17"/>
      <c r="H4" s="17"/>
    </row>
    <row r="5" spans="1:12" ht="19.95" customHeight="1" x14ac:dyDescent="0.3">
      <c r="A5" s="4" t="s">
        <v>15</v>
      </c>
      <c r="B5" s="5" t="s">
        <v>84</v>
      </c>
      <c r="C5" s="5" t="s">
        <v>86</v>
      </c>
      <c r="D5" s="14" t="s">
        <v>97</v>
      </c>
      <c r="E5" s="14"/>
      <c r="F5" s="14" t="s">
        <v>98</v>
      </c>
      <c r="G5" s="17"/>
      <c r="H5" s="17"/>
    </row>
    <row r="6" spans="1:12" ht="19.95" customHeight="1" x14ac:dyDescent="0.3">
      <c r="A6" s="4" t="s">
        <v>17</v>
      </c>
      <c r="B6" s="5" t="s">
        <v>84</v>
      </c>
      <c r="C6" s="5" t="s">
        <v>86</v>
      </c>
      <c r="D6" s="14" t="s">
        <v>97</v>
      </c>
      <c r="E6" s="14"/>
      <c r="F6" s="14" t="s">
        <v>98</v>
      </c>
      <c r="G6" s="17"/>
      <c r="H6" s="17"/>
    </row>
    <row r="7" spans="1:12" ht="19.95" customHeight="1" x14ac:dyDescent="0.3">
      <c r="A7" s="4" t="s">
        <v>23</v>
      </c>
      <c r="B7" s="5" t="s">
        <v>82</v>
      </c>
      <c r="C7" s="5" t="s">
        <v>83</v>
      </c>
      <c r="D7" s="14" t="s">
        <v>97</v>
      </c>
      <c r="E7" s="14"/>
      <c r="F7" s="14" t="s">
        <v>98</v>
      </c>
      <c r="G7" s="17"/>
      <c r="H7" s="17"/>
    </row>
    <row r="8" spans="1:12" ht="19.95" customHeight="1" x14ac:dyDescent="0.3">
      <c r="A8" s="4" t="s">
        <v>26</v>
      </c>
      <c r="B8" s="5" t="s">
        <v>77</v>
      </c>
      <c r="C8" s="5" t="s">
        <v>86</v>
      </c>
      <c r="D8" s="14"/>
      <c r="E8" s="14" t="s">
        <v>97</v>
      </c>
      <c r="F8" s="14" t="s">
        <v>98</v>
      </c>
      <c r="G8" s="26"/>
      <c r="H8" s="25"/>
    </row>
    <row r="9" spans="1:12" ht="19.95" customHeight="1" x14ac:dyDescent="0.3">
      <c r="A9" s="4" t="s">
        <v>29</v>
      </c>
      <c r="B9" s="5" t="s">
        <v>80</v>
      </c>
      <c r="C9" s="5" t="s">
        <v>86</v>
      </c>
      <c r="D9" s="14" t="s">
        <v>97</v>
      </c>
      <c r="E9" s="14"/>
      <c r="F9" s="14" t="s">
        <v>98</v>
      </c>
      <c r="G9" s="17"/>
      <c r="H9" s="17"/>
    </row>
    <row r="10" spans="1:12" ht="19.95" customHeight="1" x14ac:dyDescent="0.3">
      <c r="A10" s="4" t="s">
        <v>33</v>
      </c>
      <c r="B10" s="5" t="s">
        <v>82</v>
      </c>
      <c r="C10" s="5" t="s">
        <v>86</v>
      </c>
      <c r="D10" s="14"/>
      <c r="E10" s="14" t="s">
        <v>97</v>
      </c>
      <c r="F10" s="14" t="s">
        <v>98</v>
      </c>
      <c r="G10" s="17"/>
      <c r="H10" s="17"/>
    </row>
    <row r="11" spans="1:12" ht="19.95" customHeight="1" x14ac:dyDescent="0.3">
      <c r="A11" s="4" t="s">
        <v>34</v>
      </c>
      <c r="B11" s="5" t="s">
        <v>79</v>
      </c>
      <c r="C11" s="5" t="s">
        <v>86</v>
      </c>
      <c r="D11" s="14"/>
      <c r="E11" s="14" t="s">
        <v>97</v>
      </c>
      <c r="F11" s="14" t="s">
        <v>98</v>
      </c>
      <c r="G11" s="17"/>
      <c r="H11" s="17"/>
    </row>
    <row r="12" spans="1:12" ht="19.95" customHeight="1" x14ac:dyDescent="0.3">
      <c r="A12" s="4" t="s">
        <v>37</v>
      </c>
      <c r="B12" s="5" t="s">
        <v>84</v>
      </c>
      <c r="C12" s="5" t="s">
        <v>81</v>
      </c>
      <c r="D12" s="14" t="s">
        <v>97</v>
      </c>
      <c r="E12" s="14"/>
      <c r="F12" s="14" t="s">
        <v>98</v>
      </c>
      <c r="G12" s="17"/>
      <c r="H12" s="17"/>
    </row>
    <row r="13" spans="1:12" ht="19.95" customHeight="1" x14ac:dyDescent="0.3">
      <c r="A13" s="4" t="s">
        <v>42</v>
      </c>
      <c r="B13" s="5" t="s">
        <v>84</v>
      </c>
      <c r="C13" s="5" t="s">
        <v>88</v>
      </c>
      <c r="D13" s="14" t="s">
        <v>97</v>
      </c>
      <c r="E13" s="14" t="s">
        <v>97</v>
      </c>
      <c r="F13" s="14" t="s">
        <v>98</v>
      </c>
      <c r="G13" s="26"/>
      <c r="H13" s="25"/>
    </row>
    <row r="14" spans="1:12" ht="19.95" customHeight="1" x14ac:dyDescent="0.3">
      <c r="A14" s="4" t="s">
        <v>44</v>
      </c>
      <c r="B14" s="5" t="s">
        <v>84</v>
      </c>
      <c r="C14" s="5" t="s">
        <v>86</v>
      </c>
      <c r="D14" s="14"/>
      <c r="E14" s="14" t="s">
        <v>97</v>
      </c>
      <c r="F14" s="14" t="s">
        <v>99</v>
      </c>
      <c r="G14" s="17" t="s">
        <v>100</v>
      </c>
      <c r="H14" s="17"/>
      <c r="J14" s="29" t="s">
        <v>110</v>
      </c>
      <c r="K14" s="30">
        <f>COUNTA(A2:A79)</f>
        <v>78</v>
      </c>
      <c r="L14" s="28" t="s">
        <v>126</v>
      </c>
    </row>
    <row r="15" spans="1:12" ht="19.95" customHeight="1" x14ac:dyDescent="0.3">
      <c r="A15" s="4" t="s">
        <v>45</v>
      </c>
      <c r="B15" s="5" t="s">
        <v>80</v>
      </c>
      <c r="C15" s="5" t="s">
        <v>86</v>
      </c>
      <c r="D15" s="14" t="s">
        <v>97</v>
      </c>
      <c r="E15" s="14" t="s">
        <v>97</v>
      </c>
      <c r="F15" s="14" t="s">
        <v>98</v>
      </c>
      <c r="G15" s="17"/>
      <c r="H15" s="17"/>
      <c r="J15" s="29" t="s">
        <v>131</v>
      </c>
      <c r="K15" s="30">
        <f>COUNTA(D2:D79)</f>
        <v>69</v>
      </c>
      <c r="L15" s="28" t="s">
        <v>126</v>
      </c>
    </row>
    <row r="16" spans="1:12" ht="19.95" customHeight="1" x14ac:dyDescent="0.3">
      <c r="A16" s="4" t="s">
        <v>46</v>
      </c>
      <c r="B16" s="5" t="s">
        <v>84</v>
      </c>
      <c r="C16" s="5" t="s">
        <v>90</v>
      </c>
      <c r="D16" s="14" t="s">
        <v>97</v>
      </c>
      <c r="E16" s="14"/>
      <c r="F16" s="14" t="s">
        <v>98</v>
      </c>
      <c r="G16" s="17"/>
      <c r="H16" s="17"/>
      <c r="J16" s="29" t="s">
        <v>111</v>
      </c>
      <c r="K16" s="30">
        <f>COUNTA(E2:E79)</f>
        <v>44</v>
      </c>
    </row>
    <row r="17" spans="1:12" ht="19.95" customHeight="1" x14ac:dyDescent="0.3">
      <c r="A17" s="4" t="s">
        <v>47</v>
      </c>
      <c r="B17" s="5" t="s">
        <v>80</v>
      </c>
      <c r="C17" s="5" t="s">
        <v>86</v>
      </c>
      <c r="D17" s="14" t="s">
        <v>97</v>
      </c>
      <c r="E17" s="14" t="s">
        <v>97</v>
      </c>
      <c r="F17" s="14" t="s">
        <v>99</v>
      </c>
      <c r="G17" s="17" t="s">
        <v>101</v>
      </c>
      <c r="H17" s="17" t="s">
        <v>102</v>
      </c>
      <c r="J17" s="29" t="s">
        <v>129</v>
      </c>
      <c r="K17" s="30">
        <f>COUNTIF(F2:F79, "in corso")</f>
        <v>61</v>
      </c>
    </row>
    <row r="18" spans="1:12" ht="19.95" customHeight="1" x14ac:dyDescent="0.3">
      <c r="A18" s="4" t="s">
        <v>49</v>
      </c>
      <c r="B18" s="5" t="s">
        <v>84</v>
      </c>
      <c r="C18" s="5" t="s">
        <v>88</v>
      </c>
      <c r="D18" s="14" t="s">
        <v>97</v>
      </c>
      <c r="E18" s="14"/>
      <c r="F18" s="14" t="s">
        <v>98</v>
      </c>
      <c r="G18" s="17"/>
      <c r="H18" s="17"/>
      <c r="J18" s="29" t="s">
        <v>112</v>
      </c>
      <c r="K18" s="30">
        <f>COUNTIFS(F2:F79,"*rilasciata*",G2:G79,"*2023*",H2:H79,"*2023*") + COUNTIFS(F2:F79,"*rilasciata*",G2:G79,"*2023*",H2:H79,"") + COUNTIFS(F2:F79,"*rilasciata*",G2:G79,"",H2:H79,"*2023*")</f>
        <v>12</v>
      </c>
      <c r="L18" s="27"/>
    </row>
    <row r="19" spans="1:12" ht="19.95" customHeight="1" x14ac:dyDescent="0.3">
      <c r="A19" s="4" t="s">
        <v>51</v>
      </c>
      <c r="B19" s="5" t="s">
        <v>84</v>
      </c>
      <c r="C19" s="5" t="s">
        <v>81</v>
      </c>
      <c r="D19" s="14" t="s">
        <v>97</v>
      </c>
      <c r="E19" s="14" t="s">
        <v>97</v>
      </c>
      <c r="F19" s="14" t="s">
        <v>99</v>
      </c>
      <c r="G19" s="17" t="s">
        <v>103</v>
      </c>
      <c r="H19" s="17" t="s">
        <v>104</v>
      </c>
      <c r="J19" s="29" t="s">
        <v>113</v>
      </c>
      <c r="K19" s="30">
        <f>COUNTIF(F2:F79, "archiviata")</f>
        <v>1</v>
      </c>
    </row>
    <row r="20" spans="1:12" ht="19.95" customHeight="1" x14ac:dyDescent="0.3">
      <c r="A20" s="4" t="s">
        <v>52</v>
      </c>
      <c r="B20" s="5" t="s">
        <v>84</v>
      </c>
      <c r="C20" s="5" t="s">
        <v>81</v>
      </c>
      <c r="D20" s="14" t="s">
        <v>97</v>
      </c>
      <c r="E20" s="14" t="s">
        <v>97</v>
      </c>
      <c r="F20" s="14" t="s">
        <v>98</v>
      </c>
      <c r="G20" s="17"/>
      <c r="H20" s="17"/>
      <c r="J20" s="29" t="s">
        <v>114</v>
      </c>
      <c r="K20" s="30">
        <f>COUNTIF(F2:F79, "diniego")</f>
        <v>0</v>
      </c>
    </row>
    <row r="21" spans="1:12" ht="19.95" customHeight="1" x14ac:dyDescent="0.3">
      <c r="A21" s="4" t="s">
        <v>54</v>
      </c>
      <c r="B21" s="5" t="s">
        <v>77</v>
      </c>
      <c r="C21" s="5" t="s">
        <v>88</v>
      </c>
      <c r="D21" s="14" t="s">
        <v>97</v>
      </c>
      <c r="E21" s="14" t="s">
        <v>97</v>
      </c>
      <c r="F21" s="14" t="s">
        <v>98</v>
      </c>
      <c r="G21" s="17"/>
      <c r="H21" s="17"/>
      <c r="J21" s="29" t="s">
        <v>130</v>
      </c>
      <c r="K21" s="30">
        <f>COUNTIF(F2:F79, "sospesa")</f>
        <v>4</v>
      </c>
    </row>
    <row r="22" spans="1:12" ht="19.95" customHeight="1" x14ac:dyDescent="0.3">
      <c r="A22" s="4" t="s">
        <v>56</v>
      </c>
      <c r="B22" s="5" t="s">
        <v>80</v>
      </c>
      <c r="C22" s="5" t="s">
        <v>86</v>
      </c>
      <c r="D22" s="14" t="s">
        <v>97</v>
      </c>
      <c r="E22" s="14"/>
      <c r="F22" s="14" t="s">
        <v>98</v>
      </c>
      <c r="G22" s="17"/>
      <c r="H22" s="17"/>
    </row>
    <row r="23" spans="1:12" ht="19.95" customHeight="1" x14ac:dyDescent="0.3">
      <c r="A23" s="4" t="s">
        <v>63</v>
      </c>
      <c r="B23" s="5" t="s">
        <v>80</v>
      </c>
      <c r="C23" s="5" t="s">
        <v>88</v>
      </c>
      <c r="D23" s="14" t="s">
        <v>97</v>
      </c>
      <c r="E23" s="14"/>
      <c r="F23" s="14" t="s">
        <v>98</v>
      </c>
      <c r="G23" s="17"/>
      <c r="H23" s="17"/>
    </row>
    <row r="24" spans="1:12" ht="19.95" customHeight="1" x14ac:dyDescent="0.3">
      <c r="A24" s="4" t="s">
        <v>71</v>
      </c>
      <c r="B24" s="5" t="s">
        <v>77</v>
      </c>
      <c r="C24" s="5" t="s">
        <v>85</v>
      </c>
      <c r="D24" s="14" t="s">
        <v>97</v>
      </c>
      <c r="E24" s="14" t="s">
        <v>97</v>
      </c>
      <c r="F24" s="14" t="s">
        <v>98</v>
      </c>
      <c r="G24" s="17"/>
      <c r="H24" s="17"/>
    </row>
    <row r="25" spans="1:12" ht="19.95" customHeight="1" x14ac:dyDescent="0.3">
      <c r="A25" s="8" t="s">
        <v>72</v>
      </c>
      <c r="B25" s="5" t="s">
        <v>84</v>
      </c>
      <c r="C25" s="5" t="s">
        <v>89</v>
      </c>
      <c r="D25" s="14" t="s">
        <v>97</v>
      </c>
      <c r="E25" s="14"/>
      <c r="F25" s="14" t="s">
        <v>98</v>
      </c>
      <c r="G25" s="17"/>
      <c r="H25" s="17"/>
    </row>
    <row r="26" spans="1:12" ht="19.95" customHeight="1" x14ac:dyDescent="0.3">
      <c r="A26" s="8" t="s">
        <v>75</v>
      </c>
      <c r="B26" s="5" t="s">
        <v>84</v>
      </c>
      <c r="C26" s="5" t="s">
        <v>88</v>
      </c>
      <c r="D26" s="14" t="s">
        <v>97</v>
      </c>
      <c r="E26" s="14"/>
      <c r="F26" s="14" t="s">
        <v>98</v>
      </c>
      <c r="G26" s="17"/>
      <c r="H26" s="17"/>
    </row>
    <row r="27" spans="1:12" ht="19.95" customHeight="1" x14ac:dyDescent="0.3">
      <c r="A27" s="1" t="s">
        <v>1</v>
      </c>
      <c r="B27" s="2" t="s">
        <v>80</v>
      </c>
      <c r="C27" s="3" t="s">
        <v>88</v>
      </c>
      <c r="D27" s="14" t="s">
        <v>97</v>
      </c>
      <c r="E27" s="14" t="s">
        <v>97</v>
      </c>
      <c r="F27" s="14" t="s">
        <v>98</v>
      </c>
      <c r="G27" s="17"/>
      <c r="H27" s="17"/>
    </row>
    <row r="28" spans="1:12" ht="19.95" customHeight="1" x14ac:dyDescent="0.3">
      <c r="A28" s="1" t="s">
        <v>2</v>
      </c>
      <c r="B28" s="2" t="s">
        <v>77</v>
      </c>
      <c r="C28" s="2" t="s">
        <v>86</v>
      </c>
      <c r="D28" s="14" t="s">
        <v>97</v>
      </c>
      <c r="E28" s="14"/>
      <c r="F28" s="14" t="s">
        <v>98</v>
      </c>
      <c r="G28" s="17"/>
      <c r="H28" s="17"/>
    </row>
    <row r="29" spans="1:12" ht="19.95" customHeight="1" x14ac:dyDescent="0.3">
      <c r="A29" s="1" t="s">
        <v>3</v>
      </c>
      <c r="B29" s="2" t="s">
        <v>84</v>
      </c>
      <c r="C29" s="2" t="s">
        <v>91</v>
      </c>
      <c r="D29" s="14" t="s">
        <v>97</v>
      </c>
      <c r="E29" s="14"/>
      <c r="F29" s="14" t="s">
        <v>98</v>
      </c>
      <c r="G29" s="17"/>
      <c r="H29" s="17"/>
    </row>
    <row r="30" spans="1:12" ht="19.95" customHeight="1" x14ac:dyDescent="0.3">
      <c r="A30" s="1" t="s">
        <v>4</v>
      </c>
      <c r="B30" s="2" t="s">
        <v>79</v>
      </c>
      <c r="C30" s="2" t="s">
        <v>86</v>
      </c>
      <c r="D30" s="14" t="s">
        <v>97</v>
      </c>
      <c r="E30" s="14"/>
      <c r="F30" s="14" t="s">
        <v>98</v>
      </c>
      <c r="G30" s="17"/>
      <c r="H30" s="17"/>
    </row>
    <row r="31" spans="1:12" ht="19.95" customHeight="1" x14ac:dyDescent="0.3">
      <c r="A31" s="1" t="s">
        <v>9</v>
      </c>
      <c r="B31" s="2" t="s">
        <v>80</v>
      </c>
      <c r="C31" s="2" t="s">
        <v>86</v>
      </c>
      <c r="D31" s="14" t="s">
        <v>97</v>
      </c>
      <c r="E31" s="14" t="s">
        <v>97</v>
      </c>
      <c r="F31" s="14" t="s">
        <v>98</v>
      </c>
      <c r="G31" s="17"/>
      <c r="H31" s="17"/>
    </row>
    <row r="32" spans="1:12" ht="19.95" customHeight="1" x14ac:dyDescent="0.3">
      <c r="A32" s="1" t="s">
        <v>13</v>
      </c>
      <c r="B32" s="2" t="s">
        <v>77</v>
      </c>
      <c r="C32" s="2" t="s">
        <v>88</v>
      </c>
      <c r="D32" s="14" t="s">
        <v>97</v>
      </c>
      <c r="E32" s="14" t="s">
        <v>97</v>
      </c>
      <c r="F32" s="14" t="s">
        <v>98</v>
      </c>
      <c r="G32" s="17"/>
      <c r="H32" s="17"/>
    </row>
    <row r="33" spans="1:8" ht="19.95" customHeight="1" x14ac:dyDescent="0.3">
      <c r="A33" s="1" t="s">
        <v>16</v>
      </c>
      <c r="B33" s="2" t="s">
        <v>84</v>
      </c>
      <c r="C33" s="2" t="s">
        <v>88</v>
      </c>
      <c r="D33" s="14" t="s">
        <v>97</v>
      </c>
      <c r="E33" s="14"/>
      <c r="F33" s="14" t="s">
        <v>98</v>
      </c>
      <c r="G33" s="17"/>
      <c r="H33" s="17"/>
    </row>
    <row r="34" spans="1:8" ht="19.95" customHeight="1" x14ac:dyDescent="0.3">
      <c r="A34" s="1" t="s">
        <v>21</v>
      </c>
      <c r="B34" s="2" t="s">
        <v>77</v>
      </c>
      <c r="C34" s="2" t="s">
        <v>86</v>
      </c>
      <c r="D34" s="14"/>
      <c r="E34" s="14" t="s">
        <v>97</v>
      </c>
      <c r="F34" s="14" t="s">
        <v>98</v>
      </c>
      <c r="G34" s="17"/>
      <c r="H34" s="17"/>
    </row>
    <row r="35" spans="1:8" ht="19.95" customHeight="1" x14ac:dyDescent="0.3">
      <c r="A35" s="1" t="s">
        <v>22</v>
      </c>
      <c r="B35" s="2" t="s">
        <v>77</v>
      </c>
      <c r="C35" s="2" t="s">
        <v>81</v>
      </c>
      <c r="D35" s="14" t="s">
        <v>97</v>
      </c>
      <c r="E35" s="14" t="s">
        <v>97</v>
      </c>
      <c r="F35" s="14" t="s">
        <v>98</v>
      </c>
      <c r="G35" s="17"/>
      <c r="H35" s="17"/>
    </row>
    <row r="36" spans="1:8" ht="19.95" customHeight="1" x14ac:dyDescent="0.3">
      <c r="A36" s="1" t="s">
        <v>24</v>
      </c>
      <c r="B36" s="2" t="s">
        <v>79</v>
      </c>
      <c r="C36" s="2" t="s">
        <v>88</v>
      </c>
      <c r="D36" s="14" t="s">
        <v>97</v>
      </c>
      <c r="E36" s="14" t="s">
        <v>97</v>
      </c>
      <c r="F36" s="14" t="s">
        <v>98</v>
      </c>
      <c r="G36" s="17"/>
      <c r="H36" s="17"/>
    </row>
    <row r="37" spans="1:8" ht="19.95" customHeight="1" x14ac:dyDescent="0.3">
      <c r="A37" s="1" t="s">
        <v>28</v>
      </c>
      <c r="B37" s="2" t="s">
        <v>80</v>
      </c>
      <c r="C37" s="2" t="s">
        <v>88</v>
      </c>
      <c r="D37" s="14"/>
      <c r="E37" s="14" t="s">
        <v>97</v>
      </c>
      <c r="F37" s="14" t="s">
        <v>98</v>
      </c>
      <c r="G37" s="17"/>
      <c r="H37" s="17"/>
    </row>
    <row r="38" spans="1:8" ht="19.95" customHeight="1" x14ac:dyDescent="0.3">
      <c r="A38" s="1" t="s">
        <v>30</v>
      </c>
      <c r="B38" s="2" t="s">
        <v>77</v>
      </c>
      <c r="C38" s="2" t="s">
        <v>86</v>
      </c>
      <c r="D38" s="14" t="s">
        <v>97</v>
      </c>
      <c r="E38" s="14" t="s">
        <v>97</v>
      </c>
      <c r="F38" s="14" t="s">
        <v>99</v>
      </c>
      <c r="G38" s="17" t="s">
        <v>105</v>
      </c>
      <c r="H38" s="17"/>
    </row>
    <row r="39" spans="1:8" ht="19.95" customHeight="1" x14ac:dyDescent="0.3">
      <c r="A39" s="1" t="s">
        <v>31</v>
      </c>
      <c r="B39" s="2" t="s">
        <v>80</v>
      </c>
      <c r="C39" s="2" t="s">
        <v>86</v>
      </c>
      <c r="D39" s="14" t="s">
        <v>97</v>
      </c>
      <c r="E39" s="14" t="s">
        <v>97</v>
      </c>
      <c r="F39" s="14" t="s">
        <v>99</v>
      </c>
      <c r="G39" s="17" t="s">
        <v>106</v>
      </c>
      <c r="H39" s="17"/>
    </row>
    <row r="40" spans="1:8" ht="19.95" customHeight="1" x14ac:dyDescent="0.3">
      <c r="A40" s="1" t="s">
        <v>32</v>
      </c>
      <c r="B40" s="2" t="s">
        <v>84</v>
      </c>
      <c r="C40" s="2" t="s">
        <v>88</v>
      </c>
      <c r="D40" s="14"/>
      <c r="E40" s="14" t="s">
        <v>97</v>
      </c>
      <c r="F40" s="14" t="s">
        <v>98</v>
      </c>
      <c r="G40" s="17"/>
      <c r="H40" s="17"/>
    </row>
    <row r="41" spans="1:8" ht="19.95" customHeight="1" x14ac:dyDescent="0.3">
      <c r="A41" s="1" t="s">
        <v>35</v>
      </c>
      <c r="B41" s="2" t="s">
        <v>79</v>
      </c>
      <c r="C41" s="2" t="s">
        <v>86</v>
      </c>
      <c r="D41" s="14" t="s">
        <v>97</v>
      </c>
      <c r="E41" s="14" t="s">
        <v>97</v>
      </c>
      <c r="F41" s="14" t="s">
        <v>98</v>
      </c>
      <c r="G41" s="17"/>
      <c r="H41" s="17"/>
    </row>
    <row r="42" spans="1:8" ht="19.95" customHeight="1" x14ac:dyDescent="0.3">
      <c r="A42" s="1" t="s">
        <v>36</v>
      </c>
      <c r="B42" s="2" t="s">
        <v>80</v>
      </c>
      <c r="C42" s="2" t="s">
        <v>86</v>
      </c>
      <c r="D42" s="14" t="s">
        <v>97</v>
      </c>
      <c r="E42" s="14"/>
      <c r="F42" s="14" t="s">
        <v>98</v>
      </c>
      <c r="G42" s="17"/>
      <c r="H42" s="17"/>
    </row>
    <row r="43" spans="1:8" ht="19.95" customHeight="1" x14ac:dyDescent="0.3">
      <c r="A43" s="1" t="s">
        <v>38</v>
      </c>
      <c r="B43" s="2" t="s">
        <v>77</v>
      </c>
      <c r="C43" s="2" t="s">
        <v>86</v>
      </c>
      <c r="D43" s="14"/>
      <c r="E43" s="14" t="s">
        <v>97</v>
      </c>
      <c r="F43" s="14" t="s">
        <v>99</v>
      </c>
      <c r="G43" s="17" t="s">
        <v>107</v>
      </c>
      <c r="H43" s="17" t="s">
        <v>108</v>
      </c>
    </row>
    <row r="44" spans="1:8" ht="19.95" customHeight="1" x14ac:dyDescent="0.3">
      <c r="A44" s="1" t="s">
        <v>40</v>
      </c>
      <c r="B44" s="2" t="s">
        <v>79</v>
      </c>
      <c r="C44" s="2" t="s">
        <v>86</v>
      </c>
      <c r="D44" s="14" t="s">
        <v>97</v>
      </c>
      <c r="E44" s="14" t="s">
        <v>97</v>
      </c>
      <c r="F44" s="14" t="s">
        <v>98</v>
      </c>
      <c r="G44" s="17"/>
      <c r="H44" s="17"/>
    </row>
    <row r="45" spans="1:8" ht="19.95" customHeight="1" x14ac:dyDescent="0.3">
      <c r="A45" s="1" t="s">
        <v>41</v>
      </c>
      <c r="B45" s="2" t="s">
        <v>80</v>
      </c>
      <c r="C45" s="2" t="s">
        <v>87</v>
      </c>
      <c r="D45" s="14" t="s">
        <v>97</v>
      </c>
      <c r="E45" s="14"/>
      <c r="F45" s="14" t="s">
        <v>98</v>
      </c>
      <c r="G45" s="17"/>
      <c r="H45" s="17"/>
    </row>
    <row r="46" spans="1:8" ht="19.95" customHeight="1" x14ac:dyDescent="0.3">
      <c r="A46" s="1" t="s">
        <v>53</v>
      </c>
      <c r="B46" s="2" t="s">
        <v>84</v>
      </c>
      <c r="C46" s="2" t="s">
        <v>81</v>
      </c>
      <c r="D46" s="14" t="s">
        <v>97</v>
      </c>
      <c r="E46" s="14" t="s">
        <v>97</v>
      </c>
      <c r="F46" s="14" t="s">
        <v>98</v>
      </c>
      <c r="G46" s="17"/>
      <c r="H46" s="17"/>
    </row>
    <row r="47" spans="1:8" ht="19.95" customHeight="1" x14ac:dyDescent="0.3">
      <c r="A47" s="1" t="s">
        <v>57</v>
      </c>
      <c r="B47" s="2" t="s">
        <v>80</v>
      </c>
      <c r="C47" s="2" t="s">
        <v>86</v>
      </c>
      <c r="D47" s="14" t="s">
        <v>97</v>
      </c>
      <c r="E47" s="14" t="s">
        <v>97</v>
      </c>
      <c r="F47" s="14" t="s">
        <v>98</v>
      </c>
      <c r="G47" s="17"/>
      <c r="H47" s="17"/>
    </row>
    <row r="48" spans="1:8" ht="19.95" customHeight="1" x14ac:dyDescent="0.3">
      <c r="A48" s="1" t="s">
        <v>58</v>
      </c>
      <c r="B48" s="2" t="s">
        <v>77</v>
      </c>
      <c r="C48" s="2" t="s">
        <v>88</v>
      </c>
      <c r="D48" s="14" t="s">
        <v>97</v>
      </c>
      <c r="E48" s="14" t="s">
        <v>97</v>
      </c>
      <c r="F48" s="14" t="s">
        <v>98</v>
      </c>
      <c r="G48" s="17"/>
      <c r="H48" s="17"/>
    </row>
    <row r="49" spans="1:8" ht="19.95" customHeight="1" x14ac:dyDescent="0.3">
      <c r="A49" s="1" t="s">
        <v>60</v>
      </c>
      <c r="B49" s="2" t="s">
        <v>79</v>
      </c>
      <c r="C49" s="2" t="s">
        <v>86</v>
      </c>
      <c r="D49" s="14" t="s">
        <v>97</v>
      </c>
      <c r="E49" s="14"/>
      <c r="F49" s="14" t="s">
        <v>98</v>
      </c>
      <c r="G49" s="17"/>
      <c r="H49" s="17"/>
    </row>
    <row r="50" spans="1:8" ht="19.95" customHeight="1" x14ac:dyDescent="0.3">
      <c r="A50" s="1" t="s">
        <v>64</v>
      </c>
      <c r="B50" s="2" t="s">
        <v>84</v>
      </c>
      <c r="C50" s="2" t="s">
        <v>88</v>
      </c>
      <c r="D50" s="14" t="s">
        <v>97</v>
      </c>
      <c r="E50" s="14"/>
      <c r="F50" s="14" t="s">
        <v>98</v>
      </c>
      <c r="G50" s="17"/>
      <c r="H50" s="17"/>
    </row>
    <row r="51" spans="1:8" ht="19.95" customHeight="1" x14ac:dyDescent="0.3">
      <c r="A51" s="1" t="s">
        <v>66</v>
      </c>
      <c r="B51" s="2" t="s">
        <v>82</v>
      </c>
      <c r="C51" s="2" t="s">
        <v>85</v>
      </c>
      <c r="D51" s="14" t="s">
        <v>97</v>
      </c>
      <c r="E51" s="14"/>
      <c r="F51" s="14" t="s">
        <v>119</v>
      </c>
      <c r="G51" s="17" t="s">
        <v>109</v>
      </c>
      <c r="H51" s="17"/>
    </row>
    <row r="52" spans="1:8" ht="19.95" customHeight="1" x14ac:dyDescent="0.3">
      <c r="A52" s="9" t="s">
        <v>92</v>
      </c>
      <c r="B52" s="2" t="s">
        <v>84</v>
      </c>
      <c r="C52" s="2" t="s">
        <v>88</v>
      </c>
      <c r="D52" s="14" t="s">
        <v>97</v>
      </c>
      <c r="E52" s="14" t="s">
        <v>97</v>
      </c>
      <c r="F52" s="14" t="s">
        <v>99</v>
      </c>
      <c r="G52" s="17" t="s">
        <v>124</v>
      </c>
      <c r="H52" s="25"/>
    </row>
    <row r="53" spans="1:8" ht="19.95" customHeight="1" x14ac:dyDescent="0.3">
      <c r="A53" s="9" t="s">
        <v>93</v>
      </c>
      <c r="B53" s="2" t="s">
        <v>84</v>
      </c>
      <c r="C53" s="2" t="s">
        <v>88</v>
      </c>
      <c r="D53" s="14" t="s">
        <v>97</v>
      </c>
      <c r="E53" s="14" t="s">
        <v>97</v>
      </c>
      <c r="F53" s="14" t="s">
        <v>99</v>
      </c>
      <c r="G53" s="17" t="s">
        <v>125</v>
      </c>
      <c r="H53" s="25"/>
    </row>
    <row r="54" spans="1:8" ht="19.95" customHeight="1" x14ac:dyDescent="0.3">
      <c r="A54" s="21" t="s">
        <v>5</v>
      </c>
      <c r="B54" s="16" t="s">
        <v>79</v>
      </c>
      <c r="C54" s="16" t="s">
        <v>86</v>
      </c>
      <c r="D54" s="14" t="s">
        <v>97</v>
      </c>
      <c r="E54" s="14"/>
      <c r="F54" s="14" t="s">
        <v>98</v>
      </c>
      <c r="G54" s="25"/>
      <c r="H54" s="25"/>
    </row>
    <row r="55" spans="1:8" ht="19.95" customHeight="1" x14ac:dyDescent="0.3">
      <c r="A55" s="21" t="s">
        <v>6</v>
      </c>
      <c r="B55" s="16" t="s">
        <v>84</v>
      </c>
      <c r="C55" s="16" t="s">
        <v>115</v>
      </c>
      <c r="D55" s="14" t="s">
        <v>97</v>
      </c>
      <c r="E55" s="14"/>
      <c r="F55" s="14" t="s">
        <v>98</v>
      </c>
      <c r="G55" s="25"/>
      <c r="H55" s="25"/>
    </row>
    <row r="56" spans="1:8" ht="19.95" customHeight="1" x14ac:dyDescent="0.3">
      <c r="A56" s="21" t="s">
        <v>8</v>
      </c>
      <c r="B56" s="16" t="s">
        <v>79</v>
      </c>
      <c r="C56" s="16" t="s">
        <v>116</v>
      </c>
      <c r="D56" s="14" t="s">
        <v>97</v>
      </c>
      <c r="E56" s="14" t="s">
        <v>97</v>
      </c>
      <c r="F56" s="14" t="s">
        <v>98</v>
      </c>
      <c r="G56" s="25"/>
      <c r="H56" s="25"/>
    </row>
    <row r="57" spans="1:8" ht="19.95" customHeight="1" x14ac:dyDescent="0.3">
      <c r="A57" s="21" t="s">
        <v>11</v>
      </c>
      <c r="B57" s="16" t="s">
        <v>80</v>
      </c>
      <c r="C57" s="16" t="s">
        <v>88</v>
      </c>
      <c r="D57" s="14" t="s">
        <v>97</v>
      </c>
      <c r="E57" s="14"/>
      <c r="F57" s="14" t="s">
        <v>98</v>
      </c>
      <c r="G57" s="25"/>
      <c r="H57" s="25"/>
    </row>
    <row r="58" spans="1:8" ht="19.95" customHeight="1" x14ac:dyDescent="0.3">
      <c r="A58" s="21" t="s">
        <v>12</v>
      </c>
      <c r="B58" s="16" t="s">
        <v>77</v>
      </c>
      <c r="C58" s="16" t="s">
        <v>116</v>
      </c>
      <c r="D58" s="14" t="s">
        <v>97</v>
      </c>
      <c r="E58" s="14"/>
      <c r="F58" s="14" t="s">
        <v>98</v>
      </c>
      <c r="G58" s="18"/>
      <c r="H58" s="17"/>
    </row>
    <row r="59" spans="1:8" ht="19.95" customHeight="1" x14ac:dyDescent="0.3">
      <c r="A59" s="21" t="s">
        <v>14</v>
      </c>
      <c r="B59" s="16" t="s">
        <v>84</v>
      </c>
      <c r="C59" s="16" t="s">
        <v>88</v>
      </c>
      <c r="D59" s="14" t="s">
        <v>97</v>
      </c>
      <c r="E59" s="14" t="s">
        <v>97</v>
      </c>
      <c r="F59" s="14" t="s">
        <v>98</v>
      </c>
      <c r="G59" s="18"/>
      <c r="H59" s="17"/>
    </row>
    <row r="60" spans="1:8" ht="19.95" customHeight="1" x14ac:dyDescent="0.3">
      <c r="A60" s="21" t="s">
        <v>18</v>
      </c>
      <c r="B60" s="16" t="s">
        <v>80</v>
      </c>
      <c r="C60" s="16" t="s">
        <v>86</v>
      </c>
      <c r="D60" s="14" t="s">
        <v>97</v>
      </c>
      <c r="E60" s="14" t="s">
        <v>97</v>
      </c>
      <c r="F60" s="14" t="s">
        <v>98</v>
      </c>
      <c r="G60" s="18"/>
      <c r="H60" s="17"/>
    </row>
    <row r="61" spans="1:8" ht="19.95" customHeight="1" x14ac:dyDescent="0.3">
      <c r="A61" s="21" t="s">
        <v>19</v>
      </c>
      <c r="B61" s="16" t="s">
        <v>80</v>
      </c>
      <c r="C61" s="16" t="s">
        <v>86</v>
      </c>
      <c r="D61" s="14" t="s">
        <v>97</v>
      </c>
      <c r="E61" s="14"/>
      <c r="F61" s="14" t="s">
        <v>98</v>
      </c>
      <c r="G61" s="18"/>
      <c r="H61" s="17"/>
    </row>
    <row r="62" spans="1:8" ht="19.95" customHeight="1" x14ac:dyDescent="0.3">
      <c r="A62" s="21" t="s">
        <v>20</v>
      </c>
      <c r="B62" s="16" t="s">
        <v>84</v>
      </c>
      <c r="C62" s="16" t="s">
        <v>88</v>
      </c>
      <c r="D62" s="14" t="s">
        <v>97</v>
      </c>
      <c r="E62" s="14"/>
      <c r="F62" s="14" t="s">
        <v>98</v>
      </c>
      <c r="G62" s="18"/>
      <c r="H62" s="17"/>
    </row>
    <row r="63" spans="1:8" ht="19.95" customHeight="1" x14ac:dyDescent="0.3">
      <c r="A63" s="21" t="s">
        <v>25</v>
      </c>
      <c r="B63" s="16" t="s">
        <v>80</v>
      </c>
      <c r="C63" s="16" t="s">
        <v>86</v>
      </c>
      <c r="D63" s="14" t="s">
        <v>97</v>
      </c>
      <c r="E63" s="14" t="s">
        <v>97</v>
      </c>
      <c r="F63" s="14" t="s">
        <v>98</v>
      </c>
      <c r="G63" s="25"/>
      <c r="H63" s="25"/>
    </row>
    <row r="64" spans="1:8" ht="19.95" customHeight="1" x14ac:dyDescent="0.3">
      <c r="A64" s="21" t="s">
        <v>27</v>
      </c>
      <c r="B64" s="16" t="s">
        <v>84</v>
      </c>
      <c r="C64" s="16" t="s">
        <v>88</v>
      </c>
      <c r="D64" s="14" t="s">
        <v>97</v>
      </c>
      <c r="E64" s="14" t="s">
        <v>97</v>
      </c>
      <c r="F64" s="14" t="s">
        <v>98</v>
      </c>
      <c r="G64" s="25"/>
      <c r="H64" s="25"/>
    </row>
    <row r="65" spans="1:8" ht="19.95" customHeight="1" x14ac:dyDescent="0.3">
      <c r="A65" s="21" t="s">
        <v>39</v>
      </c>
      <c r="B65" s="16" t="s">
        <v>79</v>
      </c>
      <c r="C65" s="16" t="s">
        <v>86</v>
      </c>
      <c r="D65" s="14" t="s">
        <v>97</v>
      </c>
      <c r="E65" s="14"/>
      <c r="F65" s="14" t="s">
        <v>117</v>
      </c>
      <c r="G65" s="18"/>
      <c r="H65" s="17"/>
    </row>
    <row r="66" spans="1:8" ht="19.95" customHeight="1" x14ac:dyDescent="0.3">
      <c r="A66" s="21" t="s">
        <v>43</v>
      </c>
      <c r="B66" s="16" t="s">
        <v>84</v>
      </c>
      <c r="C66" s="16" t="s">
        <v>86</v>
      </c>
      <c r="D66" s="14" t="s">
        <v>97</v>
      </c>
      <c r="E66" s="14" t="s">
        <v>97</v>
      </c>
      <c r="F66" s="14" t="s">
        <v>99</v>
      </c>
      <c r="G66" s="19" t="s">
        <v>118</v>
      </c>
      <c r="H66" s="20"/>
    </row>
    <row r="67" spans="1:8" ht="19.95" customHeight="1" x14ac:dyDescent="0.3">
      <c r="A67" s="21" t="s">
        <v>45</v>
      </c>
      <c r="B67" s="16" t="s">
        <v>80</v>
      </c>
      <c r="C67" s="16" t="s">
        <v>86</v>
      </c>
      <c r="D67" s="14" t="s">
        <v>97</v>
      </c>
      <c r="E67" s="14" t="s">
        <v>97</v>
      </c>
      <c r="F67" s="14" t="s">
        <v>98</v>
      </c>
      <c r="G67" s="18"/>
      <c r="H67" s="17"/>
    </row>
    <row r="68" spans="1:8" ht="19.95" customHeight="1" x14ac:dyDescent="0.3">
      <c r="A68" s="21" t="s">
        <v>48</v>
      </c>
      <c r="B68" s="16" t="s">
        <v>84</v>
      </c>
      <c r="C68" s="16" t="s">
        <v>86</v>
      </c>
      <c r="D68" s="14" t="s">
        <v>97</v>
      </c>
      <c r="E68" s="14"/>
      <c r="F68" s="14" t="s">
        <v>117</v>
      </c>
      <c r="G68" s="18"/>
      <c r="H68" s="17"/>
    </row>
    <row r="69" spans="1:8" ht="19.95" customHeight="1" x14ac:dyDescent="0.3">
      <c r="A69" s="21" t="s">
        <v>50</v>
      </c>
      <c r="B69" s="16" t="s">
        <v>77</v>
      </c>
      <c r="C69" s="16" t="s">
        <v>85</v>
      </c>
      <c r="D69" s="14" t="s">
        <v>97</v>
      </c>
      <c r="E69" s="14"/>
      <c r="F69" s="14" t="s">
        <v>98</v>
      </c>
      <c r="G69" s="18"/>
      <c r="H69" s="17"/>
    </row>
    <row r="70" spans="1:8" ht="19.95" customHeight="1" x14ac:dyDescent="0.3">
      <c r="A70" s="21" t="s">
        <v>55</v>
      </c>
      <c r="B70" s="16" t="s">
        <v>84</v>
      </c>
      <c r="C70" s="16" t="s">
        <v>88</v>
      </c>
      <c r="D70" s="14" t="s">
        <v>97</v>
      </c>
      <c r="E70" s="14" t="s">
        <v>97</v>
      </c>
      <c r="F70" s="14" t="s">
        <v>99</v>
      </c>
      <c r="G70" s="19" t="s">
        <v>121</v>
      </c>
      <c r="H70" s="20"/>
    </row>
    <row r="71" spans="1:8" ht="19.95" customHeight="1" x14ac:dyDescent="0.3">
      <c r="A71" s="21" t="s">
        <v>59</v>
      </c>
      <c r="B71" s="16" t="s">
        <v>80</v>
      </c>
      <c r="C71" s="16" t="s">
        <v>86</v>
      </c>
      <c r="D71" s="14" t="s">
        <v>97</v>
      </c>
      <c r="E71" s="14" t="s">
        <v>97</v>
      </c>
      <c r="F71" s="14" t="s">
        <v>98</v>
      </c>
      <c r="G71" s="25"/>
      <c r="H71" s="25"/>
    </row>
    <row r="72" spans="1:8" ht="19.95" customHeight="1" x14ac:dyDescent="0.3">
      <c r="A72" s="21" t="s">
        <v>61</v>
      </c>
      <c r="B72" s="16" t="s">
        <v>77</v>
      </c>
      <c r="C72" s="16" t="s">
        <v>86</v>
      </c>
      <c r="D72" s="14"/>
      <c r="E72" s="14" t="s">
        <v>97</v>
      </c>
      <c r="F72" s="14" t="s">
        <v>98</v>
      </c>
      <c r="G72" s="25"/>
      <c r="H72" s="25"/>
    </row>
    <row r="73" spans="1:8" ht="19.95" customHeight="1" x14ac:dyDescent="0.3">
      <c r="A73" s="21" t="s">
        <v>62</v>
      </c>
      <c r="B73" s="16" t="s">
        <v>79</v>
      </c>
      <c r="C73" s="16" t="s">
        <v>88</v>
      </c>
      <c r="D73" s="14" t="s">
        <v>97</v>
      </c>
      <c r="E73" s="14" t="s">
        <v>97</v>
      </c>
      <c r="F73" s="14" t="s">
        <v>98</v>
      </c>
      <c r="G73" s="18"/>
      <c r="H73" s="17"/>
    </row>
    <row r="74" spans="1:8" ht="19.95" customHeight="1" x14ac:dyDescent="0.3">
      <c r="A74" s="21" t="s">
        <v>65</v>
      </c>
      <c r="B74" s="16" t="s">
        <v>80</v>
      </c>
      <c r="C74" s="16" t="s">
        <v>90</v>
      </c>
      <c r="D74" s="14" t="s">
        <v>97</v>
      </c>
      <c r="E74" s="14"/>
      <c r="F74" s="14" t="s">
        <v>117</v>
      </c>
      <c r="G74" s="18"/>
      <c r="H74" s="17"/>
    </row>
    <row r="75" spans="1:8" ht="19.95" customHeight="1" x14ac:dyDescent="0.3">
      <c r="A75" s="21" t="s">
        <v>67</v>
      </c>
      <c r="B75" s="16" t="s">
        <v>80</v>
      </c>
      <c r="C75" s="16" t="s">
        <v>86</v>
      </c>
      <c r="D75" s="14" t="s">
        <v>97</v>
      </c>
      <c r="E75" s="14" t="s">
        <v>97</v>
      </c>
      <c r="F75" s="14" t="s">
        <v>98</v>
      </c>
      <c r="G75" s="25"/>
      <c r="H75" s="17"/>
    </row>
    <row r="76" spans="1:8" ht="19.95" customHeight="1" x14ac:dyDescent="0.3">
      <c r="A76" s="21" t="s">
        <v>69</v>
      </c>
      <c r="B76" s="16" t="s">
        <v>84</v>
      </c>
      <c r="C76" s="16" t="s">
        <v>86</v>
      </c>
      <c r="D76" s="14" t="s">
        <v>97</v>
      </c>
      <c r="E76" s="14" t="s">
        <v>97</v>
      </c>
      <c r="F76" s="14" t="s">
        <v>99</v>
      </c>
      <c r="G76" s="18" t="s">
        <v>120</v>
      </c>
      <c r="H76" s="17"/>
    </row>
    <row r="77" spans="1:8" ht="19.95" customHeight="1" x14ac:dyDescent="0.3">
      <c r="A77" s="21" t="s">
        <v>70</v>
      </c>
      <c r="B77" s="16" t="s">
        <v>84</v>
      </c>
      <c r="C77" s="16" t="s">
        <v>88</v>
      </c>
      <c r="D77" s="14" t="s">
        <v>97</v>
      </c>
      <c r="E77" s="14" t="s">
        <v>97</v>
      </c>
      <c r="F77" s="14" t="s">
        <v>99</v>
      </c>
      <c r="G77" s="19" t="s">
        <v>122</v>
      </c>
      <c r="H77" s="20"/>
    </row>
    <row r="78" spans="1:8" ht="19.95" customHeight="1" x14ac:dyDescent="0.3">
      <c r="A78" s="21" t="s">
        <v>73</v>
      </c>
      <c r="B78" s="16" t="s">
        <v>84</v>
      </c>
      <c r="C78" s="16" t="s">
        <v>115</v>
      </c>
      <c r="D78" s="14" t="s">
        <v>97</v>
      </c>
      <c r="E78" s="14"/>
      <c r="F78" s="14" t="s">
        <v>98</v>
      </c>
      <c r="G78" s="18"/>
      <c r="H78" s="17"/>
    </row>
    <row r="79" spans="1:8" ht="19.95" customHeight="1" x14ac:dyDescent="0.3">
      <c r="A79" s="21" t="s">
        <v>74</v>
      </c>
      <c r="B79" s="16" t="s">
        <v>77</v>
      </c>
      <c r="C79" s="16" t="s">
        <v>86</v>
      </c>
      <c r="D79" s="14" t="s">
        <v>97</v>
      </c>
      <c r="E79" s="14"/>
      <c r="F79" s="14" t="s">
        <v>117</v>
      </c>
      <c r="G79" s="18"/>
      <c r="H79" s="17"/>
    </row>
    <row r="82" spans="3:4" x14ac:dyDescent="0.3">
      <c r="C82" s="15"/>
      <c r="D82" s="15"/>
    </row>
    <row r="83" spans="3:4" x14ac:dyDescent="0.3">
      <c r="C83" s="15"/>
      <c r="D83" s="15"/>
    </row>
    <row r="84" spans="3:4" x14ac:dyDescent="0.3">
      <c r="C84" s="15"/>
      <c r="D84" s="15"/>
    </row>
    <row r="85" spans="3:4" x14ac:dyDescent="0.3">
      <c r="C85" s="15"/>
      <c r="D85" s="15"/>
    </row>
    <row r="86" spans="3:4" x14ac:dyDescent="0.3">
      <c r="C86" s="15"/>
      <c r="D86" s="15"/>
    </row>
  </sheetData>
  <autoFilter ref="A1:H79"/>
  <dataValidations disablePrompts="1" count="1">
    <dataValidation type="list" allowBlank="1" showInputMessage="1" showErrorMessage="1" sqref="C1">
      <formula1>#REF!</formula1>
    </dataValidation>
  </dataValidations>
  <hyperlinks>
    <hyperlink ref="A17" r:id="rId1"/>
    <hyperlink ref="A20" r:id="rId2"/>
    <hyperlink ref="A10" r:id="rId3"/>
    <hyperlink ref="A7" r:id="rId4" display="Rep.015_2022_Società Acqua Pubblica Sabina S.p.a."/>
    <hyperlink ref="A13" r:id="rId5"/>
    <hyperlink ref="A25" r:id="rId6"/>
    <hyperlink ref="A19" r:id="rId7"/>
    <hyperlink ref="A14" r:id="rId8"/>
    <hyperlink ref="A23" r:id="rId9"/>
    <hyperlink ref="A24" r:id="rId10"/>
    <hyperlink ref="A6" r:id="rId11"/>
    <hyperlink ref="A5" r:id="rId12"/>
    <hyperlink ref="A21" r:id="rId13"/>
    <hyperlink ref="A3" r:id="rId14"/>
    <hyperlink ref="A9" r:id="rId15"/>
    <hyperlink ref="A4" r:id="rId16"/>
    <hyperlink ref="A11" r:id="rId17"/>
    <hyperlink ref="A12" r:id="rId18"/>
    <hyperlink ref="A16" r:id="rId19"/>
    <hyperlink ref="A8" r:id="rId20" display="..\Rep.157_2021_VPD Solar 7 S.r.l"/>
    <hyperlink ref="A26" r:id="rId21"/>
    <hyperlink ref="A18" r:id="rId22"/>
    <hyperlink ref="A22" r:id="rId23"/>
    <hyperlink ref="A2" r:id="rId24"/>
    <hyperlink ref="A30" r:id="rId25"/>
    <hyperlink ref="A31" r:id="rId26"/>
    <hyperlink ref="A32" r:id="rId27"/>
    <hyperlink ref="A33" r:id="rId28"/>
    <hyperlink ref="A35" r:id="rId29"/>
    <hyperlink ref="A34" r:id="rId30"/>
    <hyperlink ref="A36" r:id="rId31"/>
    <hyperlink ref="A40" r:id="rId32"/>
    <hyperlink ref="A39" r:id="rId33"/>
    <hyperlink ref="A38" r:id="rId34"/>
    <hyperlink ref="A41" r:id="rId35"/>
    <hyperlink ref="A45" r:id="rId36"/>
    <hyperlink ref="A44" r:id="rId37"/>
    <hyperlink ref="A43" r:id="rId38" display="Rep.13_2022_STN6 S.r.l."/>
    <hyperlink ref="A46" r:id="rId39"/>
    <hyperlink ref="A47" r:id="rId40"/>
    <hyperlink ref="A48" r:id="rId41"/>
    <hyperlink ref="A51" r:id="rId42"/>
    <hyperlink ref="A50" r:id="rId43"/>
    <hyperlink ref="A52" r:id="rId44" display="Rep.92_2022_AMA S.p.A."/>
    <hyperlink ref="A53" r:id="rId45" display="Rep.95_2022_AMA S.p.A."/>
    <hyperlink ref="A54" r:id="rId46"/>
    <hyperlink ref="A56" r:id="rId47" display="Rep.104_2022_Sol Gas Primari S.r.l."/>
    <hyperlink ref="A57" r:id="rId48"/>
    <hyperlink ref="A58" r:id="rId49"/>
    <hyperlink ref="A59" r:id="rId50"/>
    <hyperlink ref="A60" r:id="rId51"/>
    <hyperlink ref="A61" r:id="rId52"/>
    <hyperlink ref="A62" r:id="rId53"/>
    <hyperlink ref="A63" r:id="rId54"/>
    <hyperlink ref="A65" r:id="rId55"/>
    <hyperlink ref="A68" r:id="rId56"/>
    <hyperlink ref="A69" r:id="rId57"/>
    <hyperlink ref="A71" r:id="rId58"/>
    <hyperlink ref="A72" r:id="rId59"/>
    <hyperlink ref="A73" r:id="rId60"/>
    <hyperlink ref="A74" r:id="rId61"/>
    <hyperlink ref="A75" r:id="rId62"/>
    <hyperlink ref="A76" r:id="rId63"/>
    <hyperlink ref="A78" r:id="rId64"/>
    <hyperlink ref="A79" r:id="rId65"/>
  </hyperlinks>
  <pageMargins left="0.7" right="0.7" top="0.75" bottom="0.75" header="0.3" footer="0.3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8" sqref="B8"/>
    </sheetView>
  </sheetViews>
  <sheetFormatPr defaultRowHeight="14.4" x14ac:dyDescent="0.3"/>
  <cols>
    <col min="1" max="1" width="17.21875" customWidth="1"/>
    <col min="2" max="2" width="29.21875" bestFit="1" customWidth="1"/>
  </cols>
  <sheetData>
    <row r="3" spans="1:2" x14ac:dyDescent="0.3">
      <c r="A3" s="22" t="s">
        <v>133</v>
      </c>
      <c r="B3" t="s">
        <v>132</v>
      </c>
    </row>
    <row r="4" spans="1:2" x14ac:dyDescent="0.3">
      <c r="A4" s="23" t="s">
        <v>119</v>
      </c>
      <c r="B4" s="24">
        <v>1</v>
      </c>
    </row>
    <row r="5" spans="1:2" x14ac:dyDescent="0.3">
      <c r="A5" s="23" t="s">
        <v>98</v>
      </c>
      <c r="B5" s="24">
        <v>61</v>
      </c>
    </row>
    <row r="6" spans="1:2" x14ac:dyDescent="0.3">
      <c r="A6" s="23" t="s">
        <v>99</v>
      </c>
      <c r="B6" s="24">
        <v>12</v>
      </c>
    </row>
    <row r="7" spans="1:2" x14ac:dyDescent="0.3">
      <c r="A7" s="23" t="s">
        <v>117</v>
      </c>
      <c r="B7" s="24">
        <v>4</v>
      </c>
    </row>
    <row r="8" spans="1:2" x14ac:dyDescent="0.3">
      <c r="A8" s="23" t="s">
        <v>123</v>
      </c>
      <c r="B8" s="24">
        <v>78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9" sqref="B9"/>
    </sheetView>
  </sheetViews>
  <sheetFormatPr defaultRowHeight="14.4" x14ac:dyDescent="0.3"/>
  <cols>
    <col min="1" max="1" width="17.21875" bestFit="1" customWidth="1"/>
    <col min="2" max="2" width="46.33203125" bestFit="1" customWidth="1"/>
    <col min="3" max="3" width="22.109375" bestFit="1" customWidth="1"/>
  </cols>
  <sheetData>
    <row r="3" spans="1:2" x14ac:dyDescent="0.3">
      <c r="A3" s="22" t="s">
        <v>133</v>
      </c>
      <c r="B3" t="s">
        <v>134</v>
      </c>
    </row>
    <row r="4" spans="1:2" x14ac:dyDescent="0.3">
      <c r="A4" s="23" t="s">
        <v>79</v>
      </c>
      <c r="B4" s="24">
        <v>11</v>
      </c>
    </row>
    <row r="5" spans="1:2" x14ac:dyDescent="0.3">
      <c r="A5" s="23" t="s">
        <v>80</v>
      </c>
      <c r="B5" s="24">
        <v>21</v>
      </c>
    </row>
    <row r="6" spans="1:2" x14ac:dyDescent="0.3">
      <c r="A6" s="23" t="s">
        <v>82</v>
      </c>
      <c r="B6" s="24">
        <v>3</v>
      </c>
    </row>
    <row r="7" spans="1:2" x14ac:dyDescent="0.3">
      <c r="A7" s="23" t="s">
        <v>84</v>
      </c>
      <c r="B7" s="24">
        <v>28</v>
      </c>
    </row>
    <row r="8" spans="1:2" x14ac:dyDescent="0.3">
      <c r="A8" s="23" t="s">
        <v>77</v>
      </c>
      <c r="B8" s="24">
        <v>15</v>
      </c>
    </row>
    <row r="9" spans="1:2" x14ac:dyDescent="0.3">
      <c r="A9" s="23" t="s">
        <v>123</v>
      </c>
      <c r="B9" s="24">
        <v>78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B4" sqref="B4"/>
    </sheetView>
  </sheetViews>
  <sheetFormatPr defaultRowHeight="14.4" x14ac:dyDescent="0.3"/>
  <cols>
    <col min="1" max="1" width="20.33203125" bestFit="1" customWidth="1"/>
    <col min="2" max="2" width="27.5546875" bestFit="1" customWidth="1"/>
  </cols>
  <sheetData>
    <row r="3" spans="1:2" x14ac:dyDescent="0.3">
      <c r="A3" s="22" t="s">
        <v>133</v>
      </c>
      <c r="B3" t="s">
        <v>135</v>
      </c>
    </row>
    <row r="4" spans="1:2" x14ac:dyDescent="0.3">
      <c r="A4" s="23" t="s">
        <v>116</v>
      </c>
      <c r="B4" s="24">
        <v>2</v>
      </c>
    </row>
    <row r="5" spans="1:2" x14ac:dyDescent="0.3">
      <c r="A5" s="23" t="s">
        <v>115</v>
      </c>
      <c r="B5" s="24">
        <v>2</v>
      </c>
    </row>
    <row r="6" spans="1:2" x14ac:dyDescent="0.3">
      <c r="A6" s="23" t="s">
        <v>81</v>
      </c>
      <c r="B6" s="24">
        <v>5</v>
      </c>
    </row>
    <row r="7" spans="1:2" x14ac:dyDescent="0.3">
      <c r="A7" s="23" t="s">
        <v>83</v>
      </c>
      <c r="B7" s="24">
        <v>2</v>
      </c>
    </row>
    <row r="8" spans="1:2" x14ac:dyDescent="0.3">
      <c r="A8" s="23" t="s">
        <v>91</v>
      </c>
      <c r="B8" s="24">
        <v>1</v>
      </c>
    </row>
    <row r="9" spans="1:2" x14ac:dyDescent="0.3">
      <c r="A9" s="23" t="s">
        <v>85</v>
      </c>
      <c r="B9" s="24">
        <v>4</v>
      </c>
    </row>
    <row r="10" spans="1:2" x14ac:dyDescent="0.3">
      <c r="A10" s="23" t="s">
        <v>86</v>
      </c>
      <c r="B10" s="24">
        <v>35</v>
      </c>
    </row>
    <row r="11" spans="1:2" x14ac:dyDescent="0.3">
      <c r="A11" s="23" t="s">
        <v>87</v>
      </c>
      <c r="B11" s="24">
        <v>1</v>
      </c>
    </row>
    <row r="12" spans="1:2" x14ac:dyDescent="0.3">
      <c r="A12" s="23" t="s">
        <v>89</v>
      </c>
      <c r="B12" s="24">
        <v>1</v>
      </c>
    </row>
    <row r="13" spans="1:2" x14ac:dyDescent="0.3">
      <c r="A13" s="23" t="s">
        <v>90</v>
      </c>
      <c r="B13" s="24">
        <v>2</v>
      </c>
    </row>
    <row r="14" spans="1:2" x14ac:dyDescent="0.3">
      <c r="A14" s="23" t="s">
        <v>88</v>
      </c>
      <c r="B14" s="24">
        <v>23</v>
      </c>
    </row>
    <row r="15" spans="1:2" x14ac:dyDescent="0.3">
      <c r="A15" s="23" t="s">
        <v>123</v>
      </c>
      <c r="B15" s="24">
        <v>78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sinottica procedimenti</vt:lpstr>
      <vt:lpstr>Avanzamento procedimenti</vt:lpstr>
      <vt:lpstr>Suddivisione per provincia</vt:lpstr>
      <vt:lpstr>Suddivisione per 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2024-12-03T09:02:51Z</dcterms:modified>
</cp:coreProperties>
</file>