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0" windowWidth="23040" windowHeight="9072"/>
  </bookViews>
  <sheets>
    <sheet name="Tabella sinottica procedimenti" sheetId="1" r:id="rId1"/>
    <sheet name="Avanzamento procedimenti" sheetId="6" r:id="rId2"/>
    <sheet name="Suddivisione per provincia" sheetId="4" r:id="rId3"/>
    <sheet name="Suddivisione per tipologia" sheetId="5" r:id="rId4"/>
  </sheets>
  <definedNames>
    <definedName name="_xlnm._FilterDatabase" localSheetId="0" hidden="1">'Tabella sinottica procedimenti'!$A$14:$H$96</definedName>
  </definedNames>
  <calcPr calcId="162913"/>
  <pivotCaches>
    <pivotCache cacheId="0" r:id="rId5"/>
    <pivotCache cacheId="5" r:id="rId6"/>
    <pivotCache cacheId="8" r:id="rId7"/>
  </pivotCaches>
</workbook>
</file>

<file path=xl/calcChain.xml><?xml version="1.0" encoding="utf-8"?>
<calcChain xmlns="http://schemas.openxmlformats.org/spreadsheetml/2006/main">
  <c r="B7" i="1" l="1"/>
  <c r="B3" i="1"/>
  <c r="B10" i="1" l="1"/>
  <c r="B9" i="1"/>
  <c r="B8" i="1"/>
  <c r="B6" i="1"/>
  <c r="B5" i="1" l="1"/>
  <c r="B4" i="1"/>
</calcChain>
</file>

<file path=xl/sharedStrings.xml><?xml version="1.0" encoding="utf-8"?>
<sst xmlns="http://schemas.openxmlformats.org/spreadsheetml/2006/main" count="492" uniqueCount="139">
  <si>
    <t>Ragione Sociale - Rep. n.</t>
  </si>
  <si>
    <t>Rep 152_2021_Iberdrola Renovables</t>
  </si>
  <si>
    <t xml:space="preserve">Rep. 51_2023 Comune di Ladispoli </t>
  </si>
  <si>
    <t>Rep.108_2022_FRALES S.r.l. Società Agricola</t>
  </si>
  <si>
    <t xml:space="preserve">Rep.118_2022_Setra S.r.l. </t>
  </si>
  <si>
    <t>Rep.129_2021_Cogea Corportation S.r.l</t>
  </si>
  <si>
    <t>Rep.15_2022_Società Acqua Pubblica Sabina S.p.a.</t>
  </si>
  <si>
    <t>Rep.2_2023_EMERALD 02 S.r.l.</t>
  </si>
  <si>
    <t>Rep.33_2022_Buzzi Unicem S.p.a.</t>
  </si>
  <si>
    <t>Rep.40_2022_Società Agricola Ovo Lazio S.S.</t>
  </si>
  <si>
    <t>Rep.52_2023_F.A.T. Futuro Ambiente e Territorio S.r.l.</t>
  </si>
  <si>
    <t>Rep.63_2022_Travertino Morelli F. &amp; C.</t>
  </si>
  <si>
    <t>Rep.72_2023_DIAMOND FV S.r.l.</t>
  </si>
  <si>
    <t xml:space="preserve">Rep.76_2023_Pagliano PV </t>
  </si>
  <si>
    <t>Rep.81_2022_Ecofatcentro S.r.l.</t>
  </si>
  <si>
    <t>Rep.85_2023_Acqualatina S.p.A.</t>
  </si>
  <si>
    <t>Rep.90_2022_BASF ITALIA S.p.a.</t>
  </si>
  <si>
    <t>Provincia</t>
  </si>
  <si>
    <t>Viterbo</t>
  </si>
  <si>
    <t>Tipo progetto</t>
  </si>
  <si>
    <t>Frosinone</t>
  </si>
  <si>
    <t>Latina</t>
  </si>
  <si>
    <t>Cava</t>
  </si>
  <si>
    <t>Rieti</t>
  </si>
  <si>
    <t>Depuratore</t>
  </si>
  <si>
    <t>Roma</t>
  </si>
  <si>
    <t>Eolico</t>
  </si>
  <si>
    <t>Fotovoltaico</t>
  </si>
  <si>
    <t>Rifiuti</t>
  </si>
  <si>
    <t>Industria chimica</t>
  </si>
  <si>
    <t>Riassetto urbano</t>
  </si>
  <si>
    <t>Difesa costiera</t>
  </si>
  <si>
    <t>Relazione tecnica</t>
  </si>
  <si>
    <t>Determina di VIA</t>
  </si>
  <si>
    <t>Determina di PAUR</t>
  </si>
  <si>
    <t>x</t>
  </si>
  <si>
    <t>in corso</t>
  </si>
  <si>
    <t>rilasciata</t>
  </si>
  <si>
    <t>Totale</t>
  </si>
  <si>
    <t>Relazioni tecniche</t>
  </si>
  <si>
    <t>VIA rilasciate</t>
  </si>
  <si>
    <t>VIA archiviate</t>
  </si>
  <si>
    <t>VIA diniego</t>
  </si>
  <si>
    <t>Autodemolitore</t>
  </si>
  <si>
    <t>sospesa</t>
  </si>
  <si>
    <t>archiviata</t>
  </si>
  <si>
    <t>Totale complessivo</t>
  </si>
  <si>
    <t>di cui una verifica di assoggettabilità</t>
  </si>
  <si>
    <t>Richieste integrazioni</t>
  </si>
  <si>
    <t>Esito</t>
  </si>
  <si>
    <t>Procedimenti in corso</t>
  </si>
  <si>
    <t>Procedimenti sospesi</t>
  </si>
  <si>
    <t>Richieste integrazione</t>
  </si>
  <si>
    <t/>
  </si>
  <si>
    <t xml:space="preserve">Rep.05_2024_ICA REN TRE </t>
  </si>
  <si>
    <t>Rep.102_2023_Schiavi S.r.l.</t>
  </si>
  <si>
    <t xml:space="preserve">Rep.117_2022 DE.GA.TER. S.r.l. </t>
  </si>
  <si>
    <t xml:space="preserve">Rep. 120_2022_Eples S.r.l. </t>
  </si>
  <si>
    <t xml:space="preserve">Rep.20_2024_ICA REN SEI S.r.l. </t>
  </si>
  <si>
    <t xml:space="preserve">Rep.23_2024_Roma Mobilità Sostenibile </t>
  </si>
  <si>
    <t>Rep.31_2024_Safetykleen</t>
  </si>
  <si>
    <t xml:space="preserve">Rep.33_2024_Fresia Rinnovabili S.r.l. </t>
  </si>
  <si>
    <t xml:space="preserve">Rep.37_2020_Valcomino Estrazioni S.r.l. </t>
  </si>
  <si>
    <t xml:space="preserve">Rep.04_2024_Solar Sap 2 S.r.l. </t>
  </si>
  <si>
    <t>Rep.46_2024_Lupoli Spa</t>
  </si>
  <si>
    <t xml:space="preserve">Rep.47_2024_Econtaminazioni Group S.r.l. </t>
  </si>
  <si>
    <t xml:space="preserve">Rep.58_2023_Consorzio Pietralata </t>
  </si>
  <si>
    <t xml:space="preserve">Rep.73_2023_Trash </t>
  </si>
  <si>
    <t xml:space="preserve">Rep.79_2023_Italservizi S.r.l. </t>
  </si>
  <si>
    <t xml:space="preserve">Rep.88_2023_Direzione Regionale Lavori Pubblici </t>
  </si>
  <si>
    <t>G04452 del 17/04/2024</t>
  </si>
  <si>
    <t>Rep.92_2023_Inertras S.r.l</t>
  </si>
  <si>
    <t>Rep.106_2021_VEI Greenfield I Srl</t>
  </si>
  <si>
    <t>Rep.153-2021_Pan-Eco Iberica Energias Renovaveis Lda</t>
  </si>
  <si>
    <t>Rep.154-2021_Green Power One VT Società Agricola</t>
  </si>
  <si>
    <t>Rep.004_2022_Giafra S.r.l.</t>
  </si>
  <si>
    <t>G14791 del 07/11/2024</t>
  </si>
  <si>
    <t>Rep.018_2023_Società Agricola Ovo Lazio S.s.</t>
  </si>
  <si>
    <t>Rep.033_2023_Cora Calcestruzzi LT S.r.l.</t>
  </si>
  <si>
    <t>Rep.048_2023_Takeda Mfg Italia S.p.a.</t>
  </si>
  <si>
    <t>Rep.061_2023_Avicola Moschini S.s.a.</t>
  </si>
  <si>
    <t>Rep.063_2023_Frassineto PV S.r.l.</t>
  </si>
  <si>
    <t>Rep.004_2023_VEI Greenfield I S.r.l.</t>
  </si>
  <si>
    <t>Rep.009_2023_Centro Autodemolizioni Ladispoli di Amoroso Leonardo &amp; Co. Snc</t>
  </si>
  <si>
    <t>Rep.012_2023_Dren Solare 3 S.r.l.</t>
  </si>
  <si>
    <t>Rep.082_2022_Edificanda S.r.l</t>
  </si>
  <si>
    <t>Rep.091_2022_Centro Autodemolizioni Ladispoli di Amoroso Leonardo &amp; Co. Snc</t>
  </si>
  <si>
    <t>Rep.069_2023_Deposito Rottami S.r.l.</t>
  </si>
  <si>
    <t>G10218 del 29/07/2024</t>
  </si>
  <si>
    <t>Rep.081_2023_2P Asfalti S.r.l.</t>
  </si>
  <si>
    <t>Rep.084_2023_Ri.Plastic S.p.a.</t>
  </si>
  <si>
    <t>Rep.093_2023_Ditta individuale Albanesi Alvaro</t>
  </si>
  <si>
    <t>G17126 del 16/12/2024</t>
  </si>
  <si>
    <t>Rep.096_2023_Hergo Renewables S.p.a.</t>
  </si>
  <si>
    <t>G17942 del 24/12/2024</t>
  </si>
  <si>
    <t>Rep.108_2023_Newco Solar S.r.l.</t>
  </si>
  <si>
    <t>Rep.002_2024_Caucci Mario Industria Travertino</t>
  </si>
  <si>
    <t>Rep.010_2024_Meninas S.r.l.</t>
  </si>
  <si>
    <t>Rep.017_2024_Newco Solar S.r.l.</t>
  </si>
  <si>
    <t>Rep.030_2024_RNE 15 S.r.l.</t>
  </si>
  <si>
    <t>Rep.032_2024_ELPI S.r.l.</t>
  </si>
  <si>
    <t>Rep.043_2024_Solar PV 14 S.r.l.</t>
  </si>
  <si>
    <t>Rep.074_2024_RNE 4 S.r.l.</t>
  </si>
  <si>
    <t>G15650 del 22/11/2024</t>
  </si>
  <si>
    <t>G15237 del 15/11/2024</t>
  </si>
  <si>
    <t>G13700 del 17/10/2024</t>
  </si>
  <si>
    <t>Avanzamento procedimenti 2024</t>
  </si>
  <si>
    <t>Suddivisione procedimenti per Provincia - Anno 2024</t>
  </si>
  <si>
    <t>Suddivisione per tipologia 2024</t>
  </si>
  <si>
    <t>G07769 del 12/06/2024</t>
  </si>
  <si>
    <t>Rep.104_2022_ECOCIVITA S.r.l.</t>
  </si>
  <si>
    <t>Rep.105_2023_Solar PV 20 S.r.l.</t>
  </si>
  <si>
    <t>Rep.119_2021_CCEN Cellere S.r.l.</t>
  </si>
  <si>
    <t>Rep.122_2022_Iris Rinnovabili S.r.l.</t>
  </si>
  <si>
    <t>G01489 del 14/02/2024</t>
  </si>
  <si>
    <t xml:space="preserve">Rep.127_2021_VPD Solar 2 S.r.l. </t>
  </si>
  <si>
    <t>Rep.21_2023_SAITRAV S.r.l.</t>
  </si>
  <si>
    <t>Rep.22_2023_SOCIETA' AGRICOLA OVO LAZIO S.S.</t>
  </si>
  <si>
    <t>Rep.23_2023_Cester e Figli S.r.l.</t>
  </si>
  <si>
    <t>Rep.24_2024_Tivoli Jet S.r.l.</t>
  </si>
  <si>
    <t>Rep.26_2024_Energia 56 S.r.l.</t>
  </si>
  <si>
    <t>Rep.28_2023_SOCIETA’ AGRICOLA OVO LAZIO S.S.</t>
  </si>
  <si>
    <t>Rep.28_2024_GIUSTIMAR S.r.l.</t>
  </si>
  <si>
    <t>Rep.29_2023_Società Francesco Coresi &amp; Figli S.r.l.</t>
  </si>
  <si>
    <t>Rep.3_2024_BRENNTAG S.p.A.</t>
  </si>
  <si>
    <t>Altri progetti</t>
  </si>
  <si>
    <t xml:space="preserve">Rep.35_2024_AEI SOLAR PROJECT XVIII S.r.l. </t>
  </si>
  <si>
    <t xml:space="preserve">Rep.48_2024_Solar Italy Twelve S.r.l </t>
  </si>
  <si>
    <t>Rep.6_2024_Solar PV 4 S.r.l.</t>
  </si>
  <si>
    <t>Rep.60_2023_TECNORICICLO AMBIENTE S.r.l.</t>
  </si>
  <si>
    <t xml:space="preserve">Frosinone </t>
  </si>
  <si>
    <t>Rep.64_2023_DM S.r.l.</t>
  </si>
  <si>
    <t>G09085 del 08/07/2024</t>
  </si>
  <si>
    <t>Rep.9_2024_Società Hergo Renewables S.p.A.</t>
  </si>
  <si>
    <t>Rep.98_2023_ICA ELF S.r.l.</t>
  </si>
  <si>
    <t>G17943 del 24/12/2024</t>
  </si>
  <si>
    <t>Rep.99_2023_Società INERTRAS S.r.l.</t>
  </si>
  <si>
    <t>Allevamento</t>
  </si>
  <si>
    <t>PAUR con ns riscontro nel 2024; aggiornato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</si>
</sst>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9" fontId="3" fillId="2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[Attivita VIA_2024_solo VIA con integr o RT nel 2024 (2).xlsx]Avanzamento procedimenti!Tabella pivot4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ivotFmts>
      <c:pivotFmt>
        <c:idx val="0"/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4"/>
        <c:spPr>
          <a:solidFill>
            <a:schemeClr val="accent3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'Avanzamento procedimenti'!$B$3</c:f>
              <c:strCache>
                <c:ptCount val="1"/>
                <c:pt idx="0">
                  <c:v>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CA8F-4206-838E-F96544703A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CA8F-4206-838E-F96544703A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CA8F-4206-838E-F96544703A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CA8F-4206-838E-F96544703AF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A8F-4206-838E-F96544703AF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CA8F-4206-838E-F96544703AF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A8F-4206-838E-F96544703AF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CA8F-4206-838E-F96544703A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'Avanzamento procedimenti'!$A$4:$A$8</c:f>
              <c:strCache>
                <c:ptCount val="4"/>
                <c:pt idx="0">
                  <c:v>archiviata</c:v>
                </c:pt>
                <c:pt idx="1">
                  <c:v>in corso</c:v>
                </c:pt>
                <c:pt idx="2">
                  <c:v>rilasciata</c:v>
                </c:pt>
                <c:pt idx="3">
                  <c:v>sospesa</c:v>
                </c:pt>
              </c:strCache>
            </c:strRef>
          </c:cat>
          <c:val>
            <c:numRef>
              <c:f>'Avanzamento procedimenti'!$B$4:$B$8</c:f>
              <c:numCache>
                <c:formatCode>General</c:formatCode>
                <c:ptCount val="4"/>
                <c:pt idx="0">
                  <c:v>3</c:v>
                </c:pt>
                <c:pt idx="1">
                  <c:v>67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8F-4206-838E-F96544703AF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[Attivita VIA_2024_solo VIA con integr o RT nel 2024 (2).xlsx]Suddivisione per provincia!Tabella pivot2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solidFill>
              <a:schemeClr val="accent1">
                <a:lumMod val="75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translucentPowder">
            <a:contourClr>
              <a:schemeClr val="accent1">
                <a:lumMod val="75000"/>
              </a:schemeClr>
            </a:contourClr>
          </a:sp3d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'Suddivisione per provincia'!$B$3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'Suddivisione per provincia'!$A$4:$A$10</c:f>
              <c:strCache>
                <c:ptCount val="6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  <c:pt idx="5">
                  <c:v>Frosinone </c:v>
                </c:pt>
              </c:strCache>
            </c:strRef>
          </c:cat>
          <c:val>
            <c:numRef>
              <c:f>'Suddivisione per provincia'!$B$4:$B$10</c:f>
              <c:numCache>
                <c:formatCode>General</c:formatCode>
                <c:ptCount val="6"/>
                <c:pt idx="0">
                  <c:v>9</c:v>
                </c:pt>
                <c:pt idx="1">
                  <c:v>23</c:v>
                </c:pt>
                <c:pt idx="2">
                  <c:v>3</c:v>
                </c:pt>
                <c:pt idx="3">
                  <c:v>34</c:v>
                </c:pt>
                <c:pt idx="4">
                  <c:v>12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6-482A-9E3A-02E3E3D109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4827128"/>
        <c:axId val="284834184"/>
        <c:axId val="0"/>
      </c:bar3DChart>
      <c:catAx>
        <c:axId val="28482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4834184"/>
        <c:crosses val="autoZero"/>
        <c:auto val="1"/>
        <c:lblAlgn val="ctr"/>
        <c:lblOffset val="100"/>
        <c:noMultiLvlLbl val="0"/>
      </c:catAx>
      <c:valAx>
        <c:axId val="28483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4827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[Attivita VIA_2024_solo VIA con integr o RT nel 2024 (2).xlsx]Suddivisione per tipologia!Tabella pivot3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ivotFmts>
      <c:pivotFmt>
        <c:idx val="0"/>
      </c:pivotFmt>
      <c:pivotFmt>
        <c:idx val="1"/>
        <c:spPr>
          <a:solidFill>
            <a:schemeClr val="accent1"/>
          </a:solidFill>
          <a:ln>
            <a:solidFill>
              <a:schemeClr val="accent1">
                <a:lumMod val="75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translucentPowder">
            <a:contourClr>
              <a:schemeClr val="accent1">
                <a:lumMod val="75000"/>
              </a:schemeClr>
            </a:contourClr>
          </a:sp3d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'Suddivisione per tipologia'!$B$3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'Suddivisione per tipologia'!$A$4:$A$15</c:f>
              <c:strCache>
                <c:ptCount val="11"/>
                <c:pt idx="0">
                  <c:v>Autodemolitore</c:v>
                </c:pt>
                <c:pt idx="1">
                  <c:v>Cava</c:v>
                </c:pt>
                <c:pt idx="2">
                  <c:v>Depuratore</c:v>
                </c:pt>
                <c:pt idx="3">
                  <c:v>Difesa costiera</c:v>
                </c:pt>
                <c:pt idx="4">
                  <c:v>Eolico</c:v>
                </c:pt>
                <c:pt idx="5">
                  <c:v>Fotovoltaico</c:v>
                </c:pt>
                <c:pt idx="6">
                  <c:v>Industria chimica</c:v>
                </c:pt>
                <c:pt idx="7">
                  <c:v>Riassetto urbano</c:v>
                </c:pt>
                <c:pt idx="8">
                  <c:v>Rifiuti</c:v>
                </c:pt>
                <c:pt idx="9">
                  <c:v>Allevamento</c:v>
                </c:pt>
                <c:pt idx="10">
                  <c:v>Altri progetti</c:v>
                </c:pt>
              </c:strCache>
            </c:strRef>
          </c:cat>
          <c:val>
            <c:numRef>
              <c:f>'Suddivisione per tipologia'!$B$4:$B$15</c:f>
              <c:numCache>
                <c:formatCode>General</c:formatCode>
                <c:ptCount val="11"/>
                <c:pt idx="0">
                  <c:v>2</c:v>
                </c:pt>
                <c:pt idx="1">
                  <c:v>10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31</c:v>
                </c:pt>
                <c:pt idx="6">
                  <c:v>1</c:v>
                </c:pt>
                <c:pt idx="7">
                  <c:v>4</c:v>
                </c:pt>
                <c:pt idx="8">
                  <c:v>22</c:v>
                </c:pt>
                <c:pt idx="9">
                  <c:v>5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0-418A-9B09-665ECCA8DF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4828696"/>
        <c:axId val="284045768"/>
        <c:axId val="0"/>
      </c:bar3DChart>
      <c:catAx>
        <c:axId val="284828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4045768"/>
        <c:crosses val="autoZero"/>
        <c:auto val="1"/>
        <c:lblAlgn val="ctr"/>
        <c:lblOffset val="100"/>
        <c:noMultiLvlLbl val="0"/>
      </c:catAx>
      <c:valAx>
        <c:axId val="284045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482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588645</xdr:colOff>
      <xdr:row>1</xdr:row>
      <xdr:rowOff>144780</xdr:rowOff>
    </xdr:from>
    <xdr:to>
      <xdr:col>10</xdr:col>
      <xdr:colOff>53340</xdr:colOff>
      <xdr:row>19</xdr:row>
      <xdr:rowOff>41910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459105</xdr:colOff>
      <xdr:row>1</xdr:row>
      <xdr:rowOff>175260</xdr:rowOff>
    </xdr:from>
    <xdr:to>
      <xdr:col>9</xdr:col>
      <xdr:colOff>546735</xdr:colOff>
      <xdr:row>16</xdr:row>
      <xdr:rowOff>60960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596264</xdr:colOff>
      <xdr:row>2</xdr:row>
      <xdr:rowOff>30480</xdr:rowOff>
    </xdr:from>
    <xdr:to>
      <xdr:col>11</xdr:col>
      <xdr:colOff>609599</xdr:colOff>
      <xdr:row>23</xdr:row>
      <xdr:rowOff>30480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e" refreshedDate="45736.386417245369" createdVersion="5" refreshedVersion="6" minRefreshableVersion="3" recordCount="82">
  <cacheSource type="worksheet">
    <worksheetSource ref="F14:F96" sheet="Tabella sinottica procedimenti"/>
  </cacheSource>
  <cacheFields count="1">
    <cacheField name="Esito" numFmtId="0">
      <sharedItems count="4">
        <s v="rilasciata"/>
        <s v="in corso"/>
        <s v="archiviata"/>
        <s v="sospes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Autore" refreshedDate="45792.36829953704" createdVersion="5" refreshedVersion="6" minRefreshableVersion="3" recordCount="82">
  <cacheSource type="worksheet">
    <worksheetSource ref="C14:C96" sheet="Tabella sinottica procedimenti"/>
  </cacheSource>
  <cacheFields count="1">
    <cacheField name="Tipo progetto" numFmtId="0">
      <sharedItems count="17">
        <s v="Depuratore"/>
        <s v="Rifiuti"/>
        <s v="Fotovoltaico"/>
        <s v="Eolico"/>
        <s v="Cava"/>
        <s v="Allevamento"/>
        <s v="Altri progetti"/>
        <s v="Industria chimica"/>
        <s v="Difesa costiera"/>
        <s v="Riassetto urbano"/>
        <s v="Autodemolitore"/>
        <s v="Farmaceutica" u="1"/>
        <s v="Altri progetti " u="1"/>
        <s v="Roma" u="1"/>
        <s v="Attività estrattiva" u="1"/>
        <s v="Impianti allevamento" u="1"/>
        <s v="Allevament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OnLoad="1" refreshedBy="Autore" refreshedDate="45792.36829953704" createdVersion="5" refreshedVersion="6" minRefreshableVersion="3" recordCount="82">
  <cacheSource type="worksheet">
    <worksheetSource ref="B14:B96" sheet="Tabella sinottica procedimenti"/>
  </cacheSource>
  <cacheFields count="1">
    <cacheField name="Provincia" numFmtId="0">
      <sharedItems containsBlank="1" count="7">
        <s v="Latina"/>
        <s v="Viterbo"/>
        <s v="Roma"/>
        <s v="Rieti"/>
        <s v="Frosinone"/>
        <s v="Frosinone 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">
  <r>
    <x v="0"/>
  </r>
  <r>
    <x v="1"/>
  </r>
  <r>
    <x v="1"/>
  </r>
  <r>
    <x v="1"/>
  </r>
  <r>
    <x v="2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0"/>
  </r>
  <r>
    <x v="1"/>
  </r>
  <r>
    <x v="1"/>
  </r>
  <r>
    <x v="0"/>
  </r>
  <r>
    <x v="1"/>
  </r>
  <r>
    <x v="1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0"/>
  </r>
  <r>
    <x v="1"/>
  </r>
  <r>
    <x v="0"/>
  </r>
  <r>
    <x v="3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3"/>
  </r>
  <r>
    <x v="1"/>
  </r>
  <r>
    <x v="1"/>
  </r>
  <r>
    <x v="1"/>
  </r>
  <r>
    <x v="2"/>
  </r>
  <r>
    <x v="1"/>
  </r>
  <r>
    <x v="1"/>
  </r>
  <r>
    <x v="2"/>
  </r>
  <r>
    <x v="1"/>
  </r>
  <r>
    <x v="1"/>
  </r>
  <r>
    <x v="0"/>
  </r>
  <r>
    <x v="0"/>
  </r>
  <r>
    <x v="1"/>
  </r>
  <r>
    <x v="1"/>
  </r>
  <r>
    <x v="3"/>
  </r>
  <r>
    <x v="1"/>
  </r>
  <r>
    <x v="1"/>
  </r>
  <r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2">
  <r>
    <x v="0"/>
  </r>
  <r>
    <x v="1"/>
  </r>
  <r>
    <x v="2"/>
  </r>
  <r>
    <x v="2"/>
  </r>
  <r>
    <x v="3"/>
  </r>
  <r>
    <x v="2"/>
  </r>
  <r>
    <x v="0"/>
  </r>
  <r>
    <x v="2"/>
  </r>
  <r>
    <x v="4"/>
  </r>
  <r>
    <x v="5"/>
  </r>
  <r>
    <x v="2"/>
  </r>
  <r>
    <x v="1"/>
  </r>
  <r>
    <x v="2"/>
  </r>
  <r>
    <x v="5"/>
  </r>
  <r>
    <x v="1"/>
  </r>
  <r>
    <x v="4"/>
  </r>
  <r>
    <x v="6"/>
  </r>
  <r>
    <x v="4"/>
  </r>
  <r>
    <x v="2"/>
  </r>
  <r>
    <x v="2"/>
  </r>
  <r>
    <x v="1"/>
  </r>
  <r>
    <x v="2"/>
  </r>
  <r>
    <x v="1"/>
  </r>
  <r>
    <x v="1"/>
  </r>
  <r>
    <x v="2"/>
  </r>
  <r>
    <x v="2"/>
  </r>
  <r>
    <x v="7"/>
  </r>
  <r>
    <x v="2"/>
  </r>
  <r>
    <x v="4"/>
  </r>
  <r>
    <x v="4"/>
  </r>
  <r>
    <x v="2"/>
  </r>
  <r>
    <x v="8"/>
  </r>
  <r>
    <x v="1"/>
  </r>
  <r>
    <x v="5"/>
  </r>
  <r>
    <x v="2"/>
  </r>
  <r>
    <x v="1"/>
  </r>
  <r>
    <x v="1"/>
  </r>
  <r>
    <x v="1"/>
  </r>
  <r>
    <x v="2"/>
  </r>
  <r>
    <x v="6"/>
  </r>
  <r>
    <x v="2"/>
  </r>
  <r>
    <x v="2"/>
  </r>
  <r>
    <x v="1"/>
  </r>
  <r>
    <x v="4"/>
  </r>
  <r>
    <x v="2"/>
  </r>
  <r>
    <x v="2"/>
  </r>
  <r>
    <x v="1"/>
  </r>
  <r>
    <x v="9"/>
  </r>
  <r>
    <x v="1"/>
  </r>
  <r>
    <x v="1"/>
  </r>
  <r>
    <x v="9"/>
  </r>
  <r>
    <x v="4"/>
  </r>
  <r>
    <x v="4"/>
  </r>
  <r>
    <x v="4"/>
  </r>
  <r>
    <x v="9"/>
  </r>
  <r>
    <x v="2"/>
  </r>
  <r>
    <x v="10"/>
  </r>
  <r>
    <x v="2"/>
  </r>
  <r>
    <x v="2"/>
  </r>
  <r>
    <x v="2"/>
  </r>
  <r>
    <x v="5"/>
  </r>
  <r>
    <x v="2"/>
  </r>
  <r>
    <x v="2"/>
  </r>
  <r>
    <x v="1"/>
  </r>
  <r>
    <x v="2"/>
  </r>
  <r>
    <x v="6"/>
  </r>
  <r>
    <x v="5"/>
  </r>
  <r>
    <x v="2"/>
  </r>
  <r>
    <x v="1"/>
  </r>
  <r>
    <x v="2"/>
  </r>
  <r>
    <x v="1"/>
  </r>
  <r>
    <x v="9"/>
  </r>
  <r>
    <x v="1"/>
  </r>
  <r>
    <x v="10"/>
  </r>
  <r>
    <x v="4"/>
  </r>
  <r>
    <x v="2"/>
  </r>
  <r>
    <x v="2"/>
  </r>
  <r>
    <x v="1"/>
  </r>
  <r>
    <x v="2"/>
  </r>
  <r>
    <x v="1"/>
  </r>
  <r>
    <x v="1"/>
  </r>
  <r>
    <x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82">
  <r>
    <x v="0"/>
  </r>
  <r>
    <x v="1"/>
  </r>
  <r>
    <x v="0"/>
  </r>
  <r>
    <x v="1"/>
  </r>
  <r>
    <x v="1"/>
  </r>
  <r>
    <x v="2"/>
  </r>
  <r>
    <x v="3"/>
  </r>
  <r>
    <x v="0"/>
  </r>
  <r>
    <x v="2"/>
  </r>
  <r>
    <x v="0"/>
  </r>
  <r>
    <x v="2"/>
  </r>
  <r>
    <x v="2"/>
  </r>
  <r>
    <x v="2"/>
  </r>
  <r>
    <x v="0"/>
  </r>
  <r>
    <x v="2"/>
  </r>
  <r>
    <x v="2"/>
  </r>
  <r>
    <x v="4"/>
  </r>
  <r>
    <x v="2"/>
  </r>
  <r>
    <x v="4"/>
  </r>
  <r>
    <x v="0"/>
  </r>
  <r>
    <x v="2"/>
  </r>
  <r>
    <x v="0"/>
  </r>
  <r>
    <x v="5"/>
  </r>
  <r>
    <x v="1"/>
  </r>
  <r>
    <x v="0"/>
  </r>
  <r>
    <x v="4"/>
  </r>
  <r>
    <x v="2"/>
  </r>
  <r>
    <x v="0"/>
  </r>
  <r>
    <x v="2"/>
  </r>
  <r>
    <x v="2"/>
  </r>
  <r>
    <x v="1"/>
  </r>
  <r>
    <x v="2"/>
  </r>
  <r>
    <x v="2"/>
  </r>
  <r>
    <x v="0"/>
  </r>
  <r>
    <x v="4"/>
  </r>
  <r>
    <x v="2"/>
  </r>
  <r>
    <x v="1"/>
  </r>
  <r>
    <x v="2"/>
  </r>
  <r>
    <x v="1"/>
  </r>
  <r>
    <x v="2"/>
  </r>
  <r>
    <x v="1"/>
  </r>
  <r>
    <x v="2"/>
  </r>
  <r>
    <x v="2"/>
  </r>
  <r>
    <x v="4"/>
  </r>
  <r>
    <x v="2"/>
  </r>
  <r>
    <x v="0"/>
  </r>
  <r>
    <x v="0"/>
  </r>
  <r>
    <x v="2"/>
  </r>
  <r>
    <x v="2"/>
  </r>
  <r>
    <x v="2"/>
  </r>
  <r>
    <x v="2"/>
  </r>
  <r>
    <x v="2"/>
  </r>
  <r>
    <x v="0"/>
  </r>
  <r>
    <x v="2"/>
  </r>
  <r>
    <x v="0"/>
  </r>
  <r>
    <x v="4"/>
  </r>
  <r>
    <x v="2"/>
  </r>
  <r>
    <x v="2"/>
  </r>
  <r>
    <x v="0"/>
  </r>
  <r>
    <x v="2"/>
  </r>
  <r>
    <x v="0"/>
  </r>
  <r>
    <x v="4"/>
  </r>
  <r>
    <x v="3"/>
  </r>
  <r>
    <x v="0"/>
  </r>
  <r>
    <x v="0"/>
  </r>
  <r>
    <x v="3"/>
  </r>
  <r>
    <x v="1"/>
  </r>
  <r>
    <x v="0"/>
  </r>
  <r>
    <x v="1"/>
  </r>
  <r>
    <x v="2"/>
  </r>
  <r>
    <x v="2"/>
  </r>
  <r>
    <x v="0"/>
  </r>
  <r>
    <x v="4"/>
  </r>
  <r>
    <x v="2"/>
  </r>
  <r>
    <x v="1"/>
  </r>
  <r>
    <x v="0"/>
  </r>
  <r>
    <x v="4"/>
  </r>
  <r>
    <x v="0"/>
  </r>
  <r>
    <x v="2"/>
  </r>
  <r>
    <x v="2"/>
  </r>
  <r>
    <x v="0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la pivot4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chartFormat="5" rowHeaderCaption="">
  <location ref="A3:B8" firstHeaderRow="1" firstDataRow="1" firstDataCol="1"/>
  <pivotFields count="1">
    <pivotField axis="axisRow" dataField="1" showAll="0" defaultSubtotal="0">
      <items count="4">
        <item x="2"/>
        <item x="1"/>
        <item x="0"/>
        <item x="3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Avanzamento procedimenti 2024" fld="0" subtotal="count" baseField="0" baseItem="0"/>
  </dataFields>
  <chartFormats count="15">
    <chartFormat chart="0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3" format="1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3" format="17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" format="18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3" format="19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4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4" format="2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4" format="2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4" format="24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 pivot2" cacheId="8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chartFormat="6" rowHeaderCaption="">
  <location ref="A3:B10" firstHeaderRow="1" firstDataRow="1" firstDataCol="1"/>
  <pivotFields count="1">
    <pivotField axis="axisRow" dataField="1" showAll="0">
      <items count="8">
        <item x="4"/>
        <item x="0"/>
        <item x="3"/>
        <item x="2"/>
        <item x="1"/>
        <item x="5"/>
        <item m="1" x="6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ddivisione procedimenti per Provincia - Anno 2024" fld="0" subtotal="count" baseField="0" baseItem="0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la pivot3" cacheId="5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chartFormat="5" rowHeaderCaption="">
  <location ref="A3:B15" firstHeaderRow="1" firstDataRow="1" firstDataCol="1"/>
  <pivotFields count="1">
    <pivotField axis="axisRow" dataField="1" showAll="0">
      <items count="18">
        <item m="1" x="14"/>
        <item x="10"/>
        <item x="4"/>
        <item x="0"/>
        <item x="8"/>
        <item x="3"/>
        <item x="2"/>
        <item x="7"/>
        <item x="9"/>
        <item x="1"/>
        <item x="5"/>
        <item m="1" x="12"/>
        <item m="1" x="13"/>
        <item m="1" x="11"/>
        <item m="1" x="16"/>
        <item m="1" x="15"/>
        <item x="6"/>
        <item t="default"/>
      </items>
    </pivotField>
  </pivotFields>
  <rowFields count="1">
    <field x="0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6"/>
    </i>
    <i t="grand">
      <x/>
    </i>
  </rowItems>
  <colItems count="1">
    <i/>
  </colItems>
  <dataFields count="1">
    <dataField name="Suddivisione per tipologia 2024" fld="0" subtotal="count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\\tsclient\..\..\francesco.cutillo\AppData\Roaming\Microsoft\03_Verifiche%20di%20assoggettabilit&#224;\Rep.85_2023_Acqualatina%20S.p.a" TargetMode="External"/><Relationship Id="rId13" Type="http://schemas.openxmlformats.org/officeDocument/2006/relationships/hyperlink" Target="file:///\\tsclient\..\..\francesco.cutillo\AppData\Roaming\Microsoft\Excel\Rep.90_2022_BASF%20ITALIA%20S.p.A" TargetMode="External"/><Relationship Id="rId3" Type="http://schemas.openxmlformats.org/officeDocument/2006/relationships/hyperlink" Target="file:///\\tsclient\..\..\francesco.cutillo\AppData\Roaming\Microsoft\Rep.81_2022%20Ecofatcentro%20S.r.l" TargetMode="External"/><Relationship Id="rId7" Type="http://schemas.openxmlformats.org/officeDocument/2006/relationships/hyperlink" Target="file:///\\tsclient\..\..\francesco.cutillo\AppData\Roaming\Microsoft\Excel\Rep.015_2022_Societ&#224;%20Acqua%20Pubblica%20Sabina%20S.p.a" TargetMode="External"/><Relationship Id="rId12" Type="http://schemas.openxmlformats.org/officeDocument/2006/relationships/hyperlink" Target="file:///\\tsclient\..\..\francesco.cutillo\AppData\Roaming\Microsoft\Rep.72_2023_DIAMOND%20FV%20S.r.l" TargetMode="External"/><Relationship Id="rId2" Type="http://schemas.openxmlformats.org/officeDocument/2006/relationships/hyperlink" Target="file:///\\tsclient\..\..\francesco.cutillo\AppData\Roaming\Microsoft\Rep.40_2022_Societ&#224;%20Agricola%20Ovo%20Lazio%20S.S" TargetMode="External"/><Relationship Id="rId1" Type="http://schemas.openxmlformats.org/officeDocument/2006/relationships/hyperlink" Target="file:///\\tsclient\..\..\francesco.cutillo\AppData\Roaming\Microsoft\Rep.118_2022_Setra%20S.r.l" TargetMode="External"/><Relationship Id="rId6" Type="http://schemas.openxmlformats.org/officeDocument/2006/relationships/hyperlink" Target="file:///\\tsclient\..\..\francesco.cutillo\AppData\Roaming\Microsoft\Rep.63_2022_Travertino%20Morelli%20F.%20&amp;%20C" TargetMode="External"/><Relationship Id="rId11" Type="http://schemas.openxmlformats.org/officeDocument/2006/relationships/hyperlink" Target="file:///\\tsclient\..\..\francesco.cutillo\AppData\Roaming\Microsoft\Rep.52_2023_F.A.T.%20Futuro%20Ambiente%20e%20Territorio%20S.r.l" TargetMode="External"/><Relationship Id="rId5" Type="http://schemas.openxmlformats.org/officeDocument/2006/relationships/hyperlink" Target="file:///\\tsclient\..\..\francesco.cutillo\AppData\Roaming\Microsoft\Rep.129_2021_Cogea%20Corportation%20S.r.l" TargetMode="External"/><Relationship Id="rId10" Type="http://schemas.openxmlformats.org/officeDocument/2006/relationships/hyperlink" Target="file:///\\tsclient\..\..\francesco.cutillo\AppData\Roaming\Microsoft\Rep.33_2022_Buzzi%20Unicem%20S.p.a" TargetMode="External"/><Relationship Id="rId4" Type="http://schemas.openxmlformats.org/officeDocument/2006/relationships/hyperlink" Target="file:///\\tsclient\..\..\francesco.cutillo\AppData\Roaming\Microsoft\Rep.108_2022_FRALES%20S.r.l.%20Societ&#224;%20Agricola" TargetMode="External"/><Relationship Id="rId9" Type="http://schemas.openxmlformats.org/officeDocument/2006/relationships/hyperlink" Target="file:///\\tsclient\..\..\francesco.cutillo\AppData\Roaming\Microsoft\Rep.2_2023_EMERALD%2002%20S.r.l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3"/>
  <sheetViews>
    <sheetView tabSelected="1" zoomScale="120" zoomScaleNormal="120" workbookViewId="0">
      <pane ySplit="11" topLeftCell="A60" activePane="bottomLeft" state="frozen"/>
      <selection pane="bottomLeft" activeCell="D7" sqref="D7"/>
    </sheetView>
  </sheetViews>
  <sheetFormatPr defaultRowHeight="14.4" x14ac:dyDescent="0.3"/>
  <cols>
    <col min="1" max="1" width="34.109375" customWidth="1"/>
    <col min="2" max="2" width="11" bestFit="1" customWidth="1"/>
    <col min="3" max="3" width="13.33203125" bestFit="1" customWidth="1"/>
    <col min="4" max="4" width="16.88671875" customWidth="1"/>
    <col min="5" max="5" width="15.88671875" bestFit="1" customWidth="1"/>
    <col min="6" max="6" width="9.6640625" customWidth="1"/>
    <col min="7" max="7" width="18" bestFit="1" customWidth="1"/>
    <col min="8" max="8" width="15.44140625" customWidth="1"/>
    <col min="10" max="10" width="29.109375" bestFit="1" customWidth="1"/>
  </cols>
  <sheetData>
    <row r="2" spans="1:9" x14ac:dyDescent="0.3">
      <c r="A2" s="31" t="s">
        <v>138</v>
      </c>
    </row>
    <row r="3" spans="1:9" ht="17.399999999999999" x14ac:dyDescent="0.3">
      <c r="A3" s="21" t="s">
        <v>38</v>
      </c>
      <c r="B3" s="22">
        <f>COUNTA(A15:A96)</f>
        <v>82</v>
      </c>
      <c r="C3" s="30" t="s">
        <v>47</v>
      </c>
    </row>
    <row r="4" spans="1:9" ht="17.399999999999999" x14ac:dyDescent="0.3">
      <c r="A4" s="21" t="s">
        <v>52</v>
      </c>
      <c r="B4" s="22">
        <f>COUNTA(D15:D96)</f>
        <v>79</v>
      </c>
      <c r="C4" s="30"/>
    </row>
    <row r="5" spans="1:9" ht="17.399999999999999" x14ac:dyDescent="0.3">
      <c r="A5" s="21" t="s">
        <v>39</v>
      </c>
      <c r="B5" s="22">
        <f>COUNTA(E15:E96)</f>
        <v>25</v>
      </c>
    </row>
    <row r="6" spans="1:9" ht="17.399999999999999" x14ac:dyDescent="0.3">
      <c r="A6" s="21" t="s">
        <v>50</v>
      </c>
      <c r="B6" s="22">
        <f>COUNTIF(F15:F96, "in corso")</f>
        <v>67</v>
      </c>
    </row>
    <row r="7" spans="1:9" ht="17.399999999999999" x14ac:dyDescent="0.3">
      <c r="A7" s="21" t="s">
        <v>40</v>
      </c>
      <c r="B7" s="22">
        <f>COUNTIFS(F15:F96,"*rilasciata*",G15:G96,"*2024*") + COUNTIFS(F15:F96,"*rilasciata*",H15:H96,"*2024*") - COUNTIFS(F15:F96,"*rilasciata*",G15:G96,"*2024*",H15:H96,"*2024*")</f>
        <v>9</v>
      </c>
      <c r="C7" s="19"/>
    </row>
    <row r="8" spans="1:9" ht="17.399999999999999" x14ac:dyDescent="0.3">
      <c r="A8" s="21" t="s">
        <v>41</v>
      </c>
      <c r="B8" s="22">
        <f>COUNTIF(F15:F96, "archiviata")</f>
        <v>3</v>
      </c>
    </row>
    <row r="9" spans="1:9" ht="17.399999999999999" x14ac:dyDescent="0.3">
      <c r="A9" s="21" t="s">
        <v>42</v>
      </c>
      <c r="B9" s="22">
        <f>COUNTIF(F15:F96, "diniego")</f>
        <v>0</v>
      </c>
    </row>
    <row r="10" spans="1:9" ht="17.399999999999999" x14ac:dyDescent="0.3">
      <c r="A10" s="21" t="s">
        <v>51</v>
      </c>
      <c r="B10" s="22">
        <f>COUNTIF(F15:F96, "sospesa")</f>
        <v>3</v>
      </c>
    </row>
    <row r="13" spans="1:9" ht="15" thickBot="1" x14ac:dyDescent="0.35"/>
    <row r="14" spans="1:9" ht="15" thickBot="1" x14ac:dyDescent="0.35">
      <c r="A14" s="25" t="s">
        <v>0</v>
      </c>
      <c r="B14" s="26" t="s">
        <v>17</v>
      </c>
      <c r="C14" s="27" t="s">
        <v>19</v>
      </c>
      <c r="D14" s="28" t="s">
        <v>48</v>
      </c>
      <c r="E14" s="28" t="s">
        <v>32</v>
      </c>
      <c r="F14" s="28" t="s">
        <v>49</v>
      </c>
      <c r="G14" s="28" t="s">
        <v>33</v>
      </c>
      <c r="H14" s="28" t="s">
        <v>34</v>
      </c>
    </row>
    <row r="15" spans="1:9" ht="19.95" customHeight="1" x14ac:dyDescent="0.3">
      <c r="A15" s="5" t="s">
        <v>15</v>
      </c>
      <c r="B15" s="6" t="s">
        <v>21</v>
      </c>
      <c r="C15" s="6" t="s">
        <v>24</v>
      </c>
      <c r="D15" s="9" t="s">
        <v>35</v>
      </c>
      <c r="E15" s="9"/>
      <c r="F15" s="9" t="s">
        <v>37</v>
      </c>
      <c r="G15" s="12" t="s">
        <v>109</v>
      </c>
      <c r="H15" s="12"/>
      <c r="I15" s="20"/>
    </row>
    <row r="16" spans="1:9" ht="19.95" customHeight="1" x14ac:dyDescent="0.3">
      <c r="A16" s="3" t="s">
        <v>110</v>
      </c>
      <c r="B16" s="4" t="s">
        <v>18</v>
      </c>
      <c r="C16" s="4" t="s">
        <v>28</v>
      </c>
      <c r="D16" s="9" t="s">
        <v>35</v>
      </c>
      <c r="E16" s="9"/>
      <c r="F16" s="9" t="s">
        <v>36</v>
      </c>
      <c r="G16" s="12"/>
      <c r="H16" s="12"/>
    </row>
    <row r="17" spans="1:8" ht="19.95" customHeight="1" x14ac:dyDescent="0.3">
      <c r="A17" s="3" t="s">
        <v>111</v>
      </c>
      <c r="B17" s="4" t="s">
        <v>21</v>
      </c>
      <c r="C17" s="4" t="s">
        <v>27</v>
      </c>
      <c r="D17" s="9" t="s">
        <v>35</v>
      </c>
      <c r="E17" s="9"/>
      <c r="F17" s="9" t="s">
        <v>36</v>
      </c>
      <c r="G17" s="12"/>
      <c r="H17" s="12"/>
    </row>
    <row r="18" spans="1:8" ht="19.95" customHeight="1" x14ac:dyDescent="0.3">
      <c r="A18" s="3" t="s">
        <v>112</v>
      </c>
      <c r="B18" s="4" t="s">
        <v>18</v>
      </c>
      <c r="C18" s="4" t="s">
        <v>27</v>
      </c>
      <c r="D18" s="9" t="s">
        <v>35</v>
      </c>
      <c r="E18" s="9"/>
      <c r="F18" s="9" t="s">
        <v>36</v>
      </c>
      <c r="G18" s="12"/>
      <c r="H18" s="12"/>
    </row>
    <row r="19" spans="1:8" ht="19.95" customHeight="1" x14ac:dyDescent="0.3">
      <c r="A19" s="3" t="s">
        <v>113</v>
      </c>
      <c r="B19" s="4" t="s">
        <v>18</v>
      </c>
      <c r="C19" s="4" t="s">
        <v>26</v>
      </c>
      <c r="D19" s="9" t="s">
        <v>35</v>
      </c>
      <c r="E19" s="9"/>
      <c r="F19" s="9" t="s">
        <v>45</v>
      </c>
      <c r="G19" s="29" t="s">
        <v>114</v>
      </c>
      <c r="H19" s="12"/>
    </row>
    <row r="20" spans="1:8" ht="19.95" customHeight="1" x14ac:dyDescent="0.3">
      <c r="A20" s="3" t="s">
        <v>115</v>
      </c>
      <c r="B20" s="4" t="s">
        <v>25</v>
      </c>
      <c r="C20" s="4" t="s">
        <v>27</v>
      </c>
      <c r="D20" s="9" t="s">
        <v>35</v>
      </c>
      <c r="E20" s="9"/>
      <c r="F20" s="9" t="s">
        <v>36</v>
      </c>
      <c r="G20" s="29"/>
      <c r="H20" s="12"/>
    </row>
    <row r="21" spans="1:8" ht="19.95" customHeight="1" x14ac:dyDescent="0.3">
      <c r="A21" s="3" t="s">
        <v>6</v>
      </c>
      <c r="B21" s="4" t="s">
        <v>23</v>
      </c>
      <c r="C21" s="4" t="s">
        <v>24</v>
      </c>
      <c r="D21" s="9" t="s">
        <v>35</v>
      </c>
      <c r="E21" s="9"/>
      <c r="F21" s="9" t="s">
        <v>36</v>
      </c>
      <c r="G21" s="12"/>
      <c r="H21" s="12"/>
    </row>
    <row r="22" spans="1:8" ht="19.95" customHeight="1" x14ac:dyDescent="0.3">
      <c r="A22" s="3" t="s">
        <v>7</v>
      </c>
      <c r="B22" s="4" t="s">
        <v>21</v>
      </c>
      <c r="C22" s="4" t="s">
        <v>27</v>
      </c>
      <c r="D22" s="9" t="s">
        <v>35</v>
      </c>
      <c r="E22" s="9"/>
      <c r="F22" s="9" t="s">
        <v>36</v>
      </c>
      <c r="G22" s="12"/>
      <c r="H22" s="12"/>
    </row>
    <row r="23" spans="1:8" ht="19.95" customHeight="1" x14ac:dyDescent="0.3">
      <c r="A23" s="3" t="s">
        <v>116</v>
      </c>
      <c r="B23" s="4" t="s">
        <v>25</v>
      </c>
      <c r="C23" s="4" t="s">
        <v>22</v>
      </c>
      <c r="D23" s="9" t="s">
        <v>35</v>
      </c>
      <c r="E23" s="9"/>
      <c r="F23" s="9" t="s">
        <v>36</v>
      </c>
      <c r="G23" s="12"/>
      <c r="H23" s="12"/>
    </row>
    <row r="24" spans="1:8" ht="19.95" customHeight="1" x14ac:dyDescent="0.3">
      <c r="A24" s="3" t="s">
        <v>117</v>
      </c>
      <c r="B24" s="4" t="s">
        <v>21</v>
      </c>
      <c r="C24" s="4" t="s">
        <v>137</v>
      </c>
      <c r="D24" s="9" t="s">
        <v>35</v>
      </c>
      <c r="E24" s="9"/>
      <c r="F24" s="9" t="s">
        <v>36</v>
      </c>
      <c r="G24" s="12"/>
      <c r="H24" s="12"/>
    </row>
    <row r="25" spans="1:8" ht="19.95" customHeight="1" x14ac:dyDescent="0.3">
      <c r="A25" s="3" t="s">
        <v>118</v>
      </c>
      <c r="B25" s="4" t="s">
        <v>25</v>
      </c>
      <c r="C25" s="4" t="s">
        <v>27</v>
      </c>
      <c r="D25" s="9" t="s">
        <v>35</v>
      </c>
      <c r="E25" s="9"/>
      <c r="F25" s="9" t="s">
        <v>36</v>
      </c>
      <c r="G25" s="12"/>
      <c r="H25" s="12"/>
    </row>
    <row r="26" spans="1:8" ht="19.95" customHeight="1" x14ac:dyDescent="0.3">
      <c r="A26" s="3" t="s">
        <v>119</v>
      </c>
      <c r="B26" s="4" t="s">
        <v>25</v>
      </c>
      <c r="C26" s="4" t="s">
        <v>28</v>
      </c>
      <c r="D26" s="9" t="s">
        <v>35</v>
      </c>
      <c r="E26" s="9"/>
      <c r="F26" s="9" t="s">
        <v>36</v>
      </c>
      <c r="G26" s="12"/>
      <c r="H26" s="12"/>
    </row>
    <row r="27" spans="1:8" ht="19.95" customHeight="1" x14ac:dyDescent="0.3">
      <c r="A27" s="3" t="s">
        <v>120</v>
      </c>
      <c r="B27" s="4" t="s">
        <v>25</v>
      </c>
      <c r="C27" s="4" t="s">
        <v>27</v>
      </c>
      <c r="D27" s="9" t="s">
        <v>35</v>
      </c>
      <c r="E27" s="9"/>
      <c r="F27" s="9" t="s">
        <v>36</v>
      </c>
      <c r="G27" s="12"/>
      <c r="H27" s="12"/>
    </row>
    <row r="28" spans="1:8" ht="19.95" customHeight="1" x14ac:dyDescent="0.3">
      <c r="A28" s="3" t="s">
        <v>121</v>
      </c>
      <c r="B28" s="4" t="s">
        <v>21</v>
      </c>
      <c r="C28" s="4" t="s">
        <v>137</v>
      </c>
      <c r="D28" s="9" t="s">
        <v>35</v>
      </c>
      <c r="E28" s="9"/>
      <c r="F28" s="9" t="s">
        <v>36</v>
      </c>
      <c r="G28" s="12"/>
      <c r="H28" s="18"/>
    </row>
    <row r="29" spans="1:8" ht="19.95" customHeight="1" x14ac:dyDescent="0.3">
      <c r="A29" s="3" t="s">
        <v>122</v>
      </c>
      <c r="B29" s="4" t="s">
        <v>25</v>
      </c>
      <c r="C29" s="4" t="s">
        <v>28</v>
      </c>
      <c r="D29" s="9" t="s">
        <v>35</v>
      </c>
      <c r="E29" s="9"/>
      <c r="F29" s="9" t="s">
        <v>36</v>
      </c>
      <c r="G29" s="12"/>
      <c r="H29" s="18"/>
    </row>
    <row r="30" spans="1:8" ht="19.95" customHeight="1" x14ac:dyDescent="0.3">
      <c r="A30" s="3" t="s">
        <v>123</v>
      </c>
      <c r="B30" s="4" t="s">
        <v>25</v>
      </c>
      <c r="C30" s="4" t="s">
        <v>22</v>
      </c>
      <c r="D30" s="9" t="s">
        <v>35</v>
      </c>
      <c r="E30" s="9"/>
      <c r="F30" s="9" t="s">
        <v>36</v>
      </c>
      <c r="G30" s="12"/>
      <c r="H30" s="18"/>
    </row>
    <row r="31" spans="1:8" ht="19.95" customHeight="1" x14ac:dyDescent="0.3">
      <c r="A31" s="3" t="s">
        <v>124</v>
      </c>
      <c r="B31" s="4" t="s">
        <v>20</v>
      </c>
      <c r="C31" s="4" t="s">
        <v>125</v>
      </c>
      <c r="D31" s="9" t="s">
        <v>35</v>
      </c>
      <c r="E31" s="9"/>
      <c r="F31" s="9" t="s">
        <v>36</v>
      </c>
      <c r="G31" s="12"/>
      <c r="H31" s="18"/>
    </row>
    <row r="32" spans="1:8" ht="19.95" customHeight="1" x14ac:dyDescent="0.3">
      <c r="A32" s="3" t="s">
        <v>8</v>
      </c>
      <c r="B32" s="4" t="s">
        <v>25</v>
      </c>
      <c r="C32" s="4" t="s">
        <v>22</v>
      </c>
      <c r="D32" s="9" t="s">
        <v>35</v>
      </c>
      <c r="E32" s="9"/>
      <c r="F32" s="9" t="s">
        <v>36</v>
      </c>
      <c r="G32" s="12"/>
      <c r="H32" s="12"/>
    </row>
    <row r="33" spans="1:8" ht="19.95" customHeight="1" x14ac:dyDescent="0.3">
      <c r="A33" s="3" t="s">
        <v>126</v>
      </c>
      <c r="B33" s="4" t="s">
        <v>20</v>
      </c>
      <c r="C33" s="4" t="s">
        <v>27</v>
      </c>
      <c r="D33" s="9" t="s">
        <v>35</v>
      </c>
      <c r="E33" s="9"/>
      <c r="F33" s="9" t="s">
        <v>36</v>
      </c>
      <c r="G33" s="12"/>
      <c r="H33" s="12"/>
    </row>
    <row r="34" spans="1:8" ht="19.95" customHeight="1" x14ac:dyDescent="0.3">
      <c r="A34" s="3" t="s">
        <v>127</v>
      </c>
      <c r="B34" s="4" t="s">
        <v>21</v>
      </c>
      <c r="C34" s="4" t="s">
        <v>27</v>
      </c>
      <c r="D34" s="9" t="s">
        <v>35</v>
      </c>
      <c r="E34" s="9"/>
      <c r="F34" s="9" t="s">
        <v>36</v>
      </c>
      <c r="G34" s="12"/>
      <c r="H34" s="12"/>
    </row>
    <row r="35" spans="1:8" ht="19.95" customHeight="1" x14ac:dyDescent="0.3">
      <c r="A35" s="3" t="s">
        <v>10</v>
      </c>
      <c r="B35" s="4" t="s">
        <v>25</v>
      </c>
      <c r="C35" s="4" t="s">
        <v>28</v>
      </c>
      <c r="D35" s="9" t="s">
        <v>35</v>
      </c>
      <c r="E35" s="9" t="s">
        <v>35</v>
      </c>
      <c r="F35" s="9" t="s">
        <v>36</v>
      </c>
      <c r="G35" s="12"/>
      <c r="H35" s="12"/>
    </row>
    <row r="36" spans="1:8" ht="19.95" customHeight="1" x14ac:dyDescent="0.3">
      <c r="A36" s="3" t="s">
        <v>128</v>
      </c>
      <c r="B36" s="4" t="s">
        <v>21</v>
      </c>
      <c r="C36" s="4" t="s">
        <v>27</v>
      </c>
      <c r="D36" s="9" t="s">
        <v>35</v>
      </c>
      <c r="E36" s="9"/>
      <c r="F36" s="9" t="s">
        <v>36</v>
      </c>
      <c r="G36" s="12"/>
      <c r="H36" s="12"/>
    </row>
    <row r="37" spans="1:8" ht="19.95" customHeight="1" x14ac:dyDescent="0.3">
      <c r="A37" s="3" t="s">
        <v>129</v>
      </c>
      <c r="B37" s="4" t="s">
        <v>130</v>
      </c>
      <c r="C37" s="4" t="s">
        <v>28</v>
      </c>
      <c r="D37" s="9" t="s">
        <v>35</v>
      </c>
      <c r="E37" s="9" t="s">
        <v>35</v>
      </c>
      <c r="F37" s="9" t="s">
        <v>36</v>
      </c>
      <c r="G37" s="12"/>
      <c r="H37" s="12"/>
    </row>
    <row r="38" spans="1:8" ht="19.95" customHeight="1" x14ac:dyDescent="0.3">
      <c r="A38" s="3" t="s">
        <v>131</v>
      </c>
      <c r="B38" s="4" t="s">
        <v>18</v>
      </c>
      <c r="C38" s="4" t="s">
        <v>28</v>
      </c>
      <c r="D38" s="9" t="s">
        <v>35</v>
      </c>
      <c r="E38" s="9"/>
      <c r="F38" s="9" t="s">
        <v>36</v>
      </c>
      <c r="G38" s="12"/>
      <c r="H38" s="12"/>
    </row>
    <row r="39" spans="1:8" ht="19.95" customHeight="1" x14ac:dyDescent="0.3">
      <c r="A39" s="3" t="s">
        <v>12</v>
      </c>
      <c r="B39" s="4" t="s">
        <v>21</v>
      </c>
      <c r="C39" s="4" t="s">
        <v>27</v>
      </c>
      <c r="D39" s="9" t="s">
        <v>35</v>
      </c>
      <c r="E39" s="9" t="s">
        <v>35</v>
      </c>
      <c r="F39" s="9" t="s">
        <v>37</v>
      </c>
      <c r="G39" s="12" t="s">
        <v>132</v>
      </c>
      <c r="H39" s="12"/>
    </row>
    <row r="40" spans="1:8" ht="19.95" customHeight="1" x14ac:dyDescent="0.3">
      <c r="A40" s="3" t="s">
        <v>133</v>
      </c>
      <c r="B40" s="4" t="s">
        <v>20</v>
      </c>
      <c r="C40" s="4" t="s">
        <v>27</v>
      </c>
      <c r="D40" s="9" t="s">
        <v>35</v>
      </c>
      <c r="E40" s="9" t="s">
        <v>35</v>
      </c>
      <c r="F40" s="9" t="s">
        <v>36</v>
      </c>
      <c r="G40" s="12"/>
      <c r="H40" s="12"/>
    </row>
    <row r="41" spans="1:8" ht="19.95" customHeight="1" x14ac:dyDescent="0.3">
      <c r="A41" s="7" t="s">
        <v>16</v>
      </c>
      <c r="B41" s="4" t="s">
        <v>25</v>
      </c>
      <c r="C41" s="4" t="s">
        <v>29</v>
      </c>
      <c r="D41" s="9" t="s">
        <v>35</v>
      </c>
      <c r="E41" s="9"/>
      <c r="F41" s="9" t="s">
        <v>36</v>
      </c>
      <c r="G41" s="12"/>
      <c r="H41" s="12"/>
    </row>
    <row r="42" spans="1:8" ht="19.95" customHeight="1" x14ac:dyDescent="0.3">
      <c r="A42" s="7" t="s">
        <v>134</v>
      </c>
      <c r="B42" s="4" t="s">
        <v>21</v>
      </c>
      <c r="C42" s="4" t="s">
        <v>27</v>
      </c>
      <c r="D42" s="9" t="s">
        <v>35</v>
      </c>
      <c r="E42" s="9" t="s">
        <v>35</v>
      </c>
      <c r="F42" s="9" t="s">
        <v>37</v>
      </c>
      <c r="G42" s="12" t="s">
        <v>135</v>
      </c>
      <c r="H42" s="12"/>
    </row>
    <row r="43" spans="1:8" ht="19.95" customHeight="1" x14ac:dyDescent="0.3">
      <c r="A43" s="7" t="s">
        <v>136</v>
      </c>
      <c r="B43" s="4" t="s">
        <v>25</v>
      </c>
      <c r="C43" s="4" t="s">
        <v>22</v>
      </c>
      <c r="D43" s="9" t="s">
        <v>35</v>
      </c>
      <c r="E43" s="9"/>
      <c r="F43" s="9" t="s">
        <v>36</v>
      </c>
      <c r="G43" s="12"/>
      <c r="H43" s="12"/>
    </row>
    <row r="44" spans="1:8" ht="19.95" customHeight="1" x14ac:dyDescent="0.3">
      <c r="A44" s="3" t="s">
        <v>11</v>
      </c>
      <c r="B44" s="4" t="s">
        <v>25</v>
      </c>
      <c r="C44" s="4" t="s">
        <v>22</v>
      </c>
      <c r="D44" s="9" t="s">
        <v>35</v>
      </c>
      <c r="E44" s="9" t="s">
        <v>35</v>
      </c>
      <c r="F44" s="9" t="s">
        <v>36</v>
      </c>
      <c r="G44" s="12"/>
      <c r="H44" s="12"/>
    </row>
    <row r="45" spans="1:8" ht="19.95" customHeight="1" x14ac:dyDescent="0.3">
      <c r="A45" s="1" t="s">
        <v>1</v>
      </c>
      <c r="B45" s="2" t="s">
        <v>18</v>
      </c>
      <c r="C45" s="2" t="s">
        <v>27</v>
      </c>
      <c r="D45" s="9"/>
      <c r="E45" s="9" t="s">
        <v>35</v>
      </c>
      <c r="F45" s="9" t="s">
        <v>37</v>
      </c>
      <c r="G45" s="12" t="s">
        <v>105</v>
      </c>
      <c r="H45" s="12"/>
    </row>
    <row r="46" spans="1:8" ht="19.95" customHeight="1" x14ac:dyDescent="0.3">
      <c r="A46" s="1" t="s">
        <v>2</v>
      </c>
      <c r="B46" s="2" t="s">
        <v>25</v>
      </c>
      <c r="C46" s="2" t="s">
        <v>31</v>
      </c>
      <c r="D46" s="9" t="s">
        <v>35</v>
      </c>
      <c r="E46" s="9"/>
      <c r="F46" s="9" t="s">
        <v>36</v>
      </c>
      <c r="G46" s="12"/>
      <c r="H46" s="12"/>
    </row>
    <row r="47" spans="1:8" ht="19.95" customHeight="1" x14ac:dyDescent="0.3">
      <c r="A47" s="1" t="s">
        <v>4</v>
      </c>
      <c r="B47" s="2" t="s">
        <v>25</v>
      </c>
      <c r="C47" s="2" t="s">
        <v>28</v>
      </c>
      <c r="D47" s="9" t="s">
        <v>35</v>
      </c>
      <c r="E47" s="9" t="s">
        <v>35</v>
      </c>
      <c r="F47" s="9" t="s">
        <v>36</v>
      </c>
      <c r="G47" s="12"/>
      <c r="H47" s="12"/>
    </row>
    <row r="48" spans="1:8" ht="19.95" customHeight="1" x14ac:dyDescent="0.3">
      <c r="A48" s="1" t="s">
        <v>9</v>
      </c>
      <c r="B48" s="2" t="s">
        <v>21</v>
      </c>
      <c r="C48" s="2" t="s">
        <v>137</v>
      </c>
      <c r="D48" s="9" t="s">
        <v>35</v>
      </c>
      <c r="E48" s="9"/>
      <c r="F48" s="9" t="s">
        <v>36</v>
      </c>
      <c r="G48" s="12"/>
      <c r="H48" s="12"/>
    </row>
    <row r="49" spans="1:8" ht="19.95" customHeight="1" x14ac:dyDescent="0.3">
      <c r="A49" s="1" t="s">
        <v>13</v>
      </c>
      <c r="B49" s="2" t="s">
        <v>20</v>
      </c>
      <c r="C49" s="2" t="s">
        <v>27</v>
      </c>
      <c r="D49" s="9" t="s">
        <v>35</v>
      </c>
      <c r="E49" s="9" t="s">
        <v>35</v>
      </c>
      <c r="F49" s="9" t="s">
        <v>36</v>
      </c>
      <c r="G49" s="12"/>
      <c r="H49" s="12"/>
    </row>
    <row r="50" spans="1:8" ht="19.95" customHeight="1" x14ac:dyDescent="0.3">
      <c r="A50" s="1" t="s">
        <v>14</v>
      </c>
      <c r="B50" s="2" t="s">
        <v>25</v>
      </c>
      <c r="C50" s="2" t="s">
        <v>28</v>
      </c>
      <c r="D50" s="9" t="s">
        <v>35</v>
      </c>
      <c r="E50" s="9"/>
      <c r="F50" s="9" t="s">
        <v>36</v>
      </c>
      <c r="G50" s="12"/>
      <c r="H50" s="12"/>
    </row>
    <row r="51" spans="1:8" ht="19.5" customHeight="1" x14ac:dyDescent="0.3">
      <c r="A51" s="8" t="s">
        <v>56</v>
      </c>
      <c r="B51" s="2" t="s">
        <v>18</v>
      </c>
      <c r="C51" s="2" t="s">
        <v>28</v>
      </c>
      <c r="D51" s="9" t="s">
        <v>35</v>
      </c>
      <c r="E51" s="9"/>
      <c r="F51" s="9" t="s">
        <v>36</v>
      </c>
      <c r="G51" s="12"/>
      <c r="H51" s="18"/>
    </row>
    <row r="52" spans="1:8" ht="19.5" customHeight="1" x14ac:dyDescent="0.3">
      <c r="A52" s="8" t="s">
        <v>55</v>
      </c>
      <c r="B52" s="2" t="s">
        <v>25</v>
      </c>
      <c r="C52" s="2" t="s">
        <v>28</v>
      </c>
      <c r="D52" s="9" t="s">
        <v>35</v>
      </c>
      <c r="E52" s="9"/>
      <c r="F52" s="9" t="s">
        <v>36</v>
      </c>
      <c r="G52" s="12"/>
      <c r="H52" s="18"/>
    </row>
    <row r="53" spans="1:8" ht="19.5" customHeight="1" x14ac:dyDescent="0.3">
      <c r="A53" s="8" t="s">
        <v>58</v>
      </c>
      <c r="B53" s="2" t="s">
        <v>18</v>
      </c>
      <c r="C53" s="2" t="s">
        <v>27</v>
      </c>
      <c r="D53" s="9" t="s">
        <v>35</v>
      </c>
      <c r="E53" s="9"/>
      <c r="F53" s="9" t="s">
        <v>36</v>
      </c>
      <c r="G53" s="12"/>
      <c r="H53" s="18"/>
    </row>
    <row r="54" spans="1:8" ht="19.5" customHeight="1" x14ac:dyDescent="0.3">
      <c r="A54" s="8" t="s">
        <v>59</v>
      </c>
      <c r="B54" s="2" t="s">
        <v>25</v>
      </c>
      <c r="C54" s="2" t="s">
        <v>125</v>
      </c>
      <c r="D54" s="9" t="s">
        <v>35</v>
      </c>
      <c r="E54" s="9" t="s">
        <v>35</v>
      </c>
      <c r="F54" s="9" t="s">
        <v>36</v>
      </c>
      <c r="G54" s="12"/>
      <c r="H54" s="18"/>
    </row>
    <row r="55" spans="1:8" ht="19.95" customHeight="1" x14ac:dyDescent="0.3">
      <c r="A55" s="8" t="s">
        <v>54</v>
      </c>
      <c r="B55" s="2" t="s">
        <v>18</v>
      </c>
      <c r="C55" s="2" t="s">
        <v>27</v>
      </c>
      <c r="D55" s="9" t="s">
        <v>35</v>
      </c>
      <c r="E55" s="9" t="s">
        <v>35</v>
      </c>
      <c r="F55" s="9" t="s">
        <v>36</v>
      </c>
      <c r="G55" s="12"/>
      <c r="H55" s="18"/>
    </row>
    <row r="56" spans="1:8" ht="19.95" customHeight="1" x14ac:dyDescent="0.3">
      <c r="A56" s="8" t="s">
        <v>61</v>
      </c>
      <c r="B56" s="2" t="s">
        <v>25</v>
      </c>
      <c r="C56" s="2" t="s">
        <v>27</v>
      </c>
      <c r="D56" s="9" t="s">
        <v>35</v>
      </c>
      <c r="E56" s="9"/>
      <c r="F56" s="9" t="s">
        <v>36</v>
      </c>
      <c r="G56" s="23"/>
      <c r="H56" s="18"/>
    </row>
    <row r="57" spans="1:8" ht="19.95" customHeight="1" x14ac:dyDescent="0.3">
      <c r="A57" s="8" t="s">
        <v>60</v>
      </c>
      <c r="B57" s="2" t="s">
        <v>25</v>
      </c>
      <c r="C57" s="2" t="s">
        <v>28</v>
      </c>
      <c r="D57" s="9" t="s">
        <v>35</v>
      </c>
      <c r="E57" s="9"/>
      <c r="F57" s="9" t="s">
        <v>36</v>
      </c>
      <c r="G57" s="23"/>
      <c r="H57" s="18"/>
    </row>
    <row r="58" spans="1:8" ht="19.95" customHeight="1" x14ac:dyDescent="0.3">
      <c r="A58" s="8" t="s">
        <v>62</v>
      </c>
      <c r="B58" s="2" t="s">
        <v>20</v>
      </c>
      <c r="C58" s="2" t="s">
        <v>22</v>
      </c>
      <c r="D58" s="9" t="s">
        <v>35</v>
      </c>
      <c r="E58" s="9"/>
      <c r="F58" s="9" t="s">
        <v>36</v>
      </c>
      <c r="G58" s="23"/>
      <c r="H58" s="18"/>
    </row>
    <row r="59" spans="1:8" ht="19.95" customHeight="1" x14ac:dyDescent="0.3">
      <c r="A59" s="8" t="s">
        <v>63</v>
      </c>
      <c r="B59" s="2" t="s">
        <v>25</v>
      </c>
      <c r="C59" s="2" t="s">
        <v>27</v>
      </c>
      <c r="D59" s="9" t="s">
        <v>35</v>
      </c>
      <c r="E59" s="9" t="s">
        <v>35</v>
      </c>
      <c r="F59" s="9" t="s">
        <v>36</v>
      </c>
      <c r="G59" s="23"/>
      <c r="H59" s="18"/>
    </row>
    <row r="60" spans="1:8" ht="19.95" customHeight="1" x14ac:dyDescent="0.3">
      <c r="A60" s="8" t="s">
        <v>65</v>
      </c>
      <c r="B60" s="2" t="s">
        <v>21</v>
      </c>
      <c r="C60" s="2" t="s">
        <v>27</v>
      </c>
      <c r="D60" s="9" t="s">
        <v>35</v>
      </c>
      <c r="E60" s="9"/>
      <c r="F60" s="9" t="s">
        <v>36</v>
      </c>
      <c r="G60" s="23"/>
      <c r="H60" s="18"/>
    </row>
    <row r="61" spans="1:8" ht="19.95" customHeight="1" x14ac:dyDescent="0.3">
      <c r="A61" s="8" t="s">
        <v>64</v>
      </c>
      <c r="B61" s="2" t="s">
        <v>21</v>
      </c>
      <c r="C61" s="2" t="s">
        <v>28</v>
      </c>
      <c r="D61" s="9" t="s">
        <v>35</v>
      </c>
      <c r="E61" s="9"/>
      <c r="F61" s="9" t="s">
        <v>36</v>
      </c>
      <c r="G61" s="23"/>
      <c r="H61" s="18"/>
    </row>
    <row r="62" spans="1:8" ht="19.95" customHeight="1" x14ac:dyDescent="0.3">
      <c r="A62" s="8" t="s">
        <v>66</v>
      </c>
      <c r="B62" s="2" t="s">
        <v>25</v>
      </c>
      <c r="C62" s="2" t="s">
        <v>30</v>
      </c>
      <c r="D62" s="9" t="s">
        <v>35</v>
      </c>
      <c r="E62" s="9"/>
      <c r="F62" s="9" t="s">
        <v>36</v>
      </c>
      <c r="G62" s="23"/>
      <c r="H62" s="18"/>
    </row>
    <row r="63" spans="1:8" ht="19.95" customHeight="1" x14ac:dyDescent="0.3">
      <c r="A63" s="8" t="s">
        <v>67</v>
      </c>
      <c r="B63" s="2" t="s">
        <v>25</v>
      </c>
      <c r="C63" s="2" t="s">
        <v>28</v>
      </c>
      <c r="D63" s="9" t="s">
        <v>35</v>
      </c>
      <c r="E63" s="9"/>
      <c r="F63" s="9" t="s">
        <v>36</v>
      </c>
      <c r="G63" s="23"/>
      <c r="H63" s="18"/>
    </row>
    <row r="64" spans="1:8" ht="19.95" customHeight="1" x14ac:dyDescent="0.3">
      <c r="A64" s="8" t="s">
        <v>68</v>
      </c>
      <c r="B64" s="2" t="s">
        <v>25</v>
      </c>
      <c r="C64" s="2" t="s">
        <v>28</v>
      </c>
      <c r="D64" s="9" t="s">
        <v>35</v>
      </c>
      <c r="E64" s="9"/>
      <c r="F64" s="9" t="s">
        <v>36</v>
      </c>
      <c r="G64" s="23"/>
      <c r="H64" s="18"/>
    </row>
    <row r="65" spans="1:8" ht="19.95" customHeight="1" x14ac:dyDescent="0.3">
      <c r="A65" s="8" t="s">
        <v>69</v>
      </c>
      <c r="B65" s="2" t="s">
        <v>25</v>
      </c>
      <c r="C65" s="2" t="s">
        <v>30</v>
      </c>
      <c r="D65" s="9" t="s">
        <v>35</v>
      </c>
      <c r="E65" s="9" t="s">
        <v>35</v>
      </c>
      <c r="F65" s="9" t="s">
        <v>37</v>
      </c>
      <c r="G65" s="23" t="s">
        <v>70</v>
      </c>
      <c r="H65" s="18"/>
    </row>
    <row r="66" spans="1:8" ht="19.95" customHeight="1" x14ac:dyDescent="0.3">
      <c r="A66" s="8" t="s">
        <v>71</v>
      </c>
      <c r="B66" s="2" t="s">
        <v>25</v>
      </c>
      <c r="C66" s="2" t="s">
        <v>22</v>
      </c>
      <c r="D66" s="9" t="s">
        <v>35</v>
      </c>
      <c r="E66" s="9"/>
      <c r="F66" s="9" t="s">
        <v>36</v>
      </c>
      <c r="G66" s="23"/>
      <c r="H66" s="18"/>
    </row>
    <row r="67" spans="1:8" ht="19.95" customHeight="1" x14ac:dyDescent="0.3">
      <c r="A67" s="8" t="s">
        <v>57</v>
      </c>
      <c r="B67" s="2" t="s">
        <v>21</v>
      </c>
      <c r="C67" s="2" t="s">
        <v>22</v>
      </c>
      <c r="D67" s="9" t="s">
        <v>35</v>
      </c>
      <c r="E67" s="9" t="s">
        <v>35</v>
      </c>
      <c r="F67" s="9" t="s">
        <v>37</v>
      </c>
      <c r="G67" s="23" t="s">
        <v>104</v>
      </c>
      <c r="H67" s="18"/>
    </row>
    <row r="68" spans="1:8" ht="19.95" customHeight="1" x14ac:dyDescent="0.3">
      <c r="A68" s="14" t="s">
        <v>96</v>
      </c>
      <c r="B68" s="11" t="s">
        <v>25</v>
      </c>
      <c r="C68" s="11" t="s">
        <v>22</v>
      </c>
      <c r="D68" s="9" t="s">
        <v>35</v>
      </c>
      <c r="E68" s="9" t="s">
        <v>35</v>
      </c>
      <c r="F68" s="9" t="s">
        <v>44</v>
      </c>
      <c r="G68" s="13"/>
      <c r="H68" s="12"/>
    </row>
    <row r="69" spans="1:8" ht="19.95" customHeight="1" x14ac:dyDescent="0.3">
      <c r="A69" s="14" t="s">
        <v>75</v>
      </c>
      <c r="B69" s="11" t="s">
        <v>21</v>
      </c>
      <c r="C69" s="11" t="s">
        <v>30</v>
      </c>
      <c r="D69" s="9"/>
      <c r="E69" s="9" t="s">
        <v>35</v>
      </c>
      <c r="F69" s="9" t="s">
        <v>37</v>
      </c>
      <c r="G69" s="13" t="s">
        <v>76</v>
      </c>
      <c r="H69" s="13"/>
    </row>
    <row r="70" spans="1:8" ht="19.95" customHeight="1" x14ac:dyDescent="0.3">
      <c r="A70" s="14" t="s">
        <v>82</v>
      </c>
      <c r="B70" s="11" t="s">
        <v>20</v>
      </c>
      <c r="C70" s="11" t="s">
        <v>27</v>
      </c>
      <c r="D70" s="9" t="s">
        <v>35</v>
      </c>
      <c r="E70" s="9" t="s">
        <v>35</v>
      </c>
      <c r="F70" s="9" t="s">
        <v>36</v>
      </c>
      <c r="G70" s="18"/>
      <c r="H70" s="18"/>
    </row>
    <row r="71" spans="1:8" ht="19.95" customHeight="1" x14ac:dyDescent="0.3">
      <c r="A71" s="14" t="s">
        <v>83</v>
      </c>
      <c r="B71" s="11" t="s">
        <v>25</v>
      </c>
      <c r="C71" s="11" t="s">
        <v>43</v>
      </c>
      <c r="D71" s="9" t="s">
        <v>35</v>
      </c>
      <c r="E71" s="9"/>
      <c r="F71" s="9" t="s">
        <v>36</v>
      </c>
      <c r="G71" s="18"/>
      <c r="H71" s="18"/>
    </row>
    <row r="72" spans="1:8" ht="19.95" customHeight="1" x14ac:dyDescent="0.3">
      <c r="A72" s="14" t="s">
        <v>97</v>
      </c>
      <c r="B72" s="11" t="s">
        <v>25</v>
      </c>
      <c r="C72" s="11" t="s">
        <v>27</v>
      </c>
      <c r="D72" s="9" t="s">
        <v>35</v>
      </c>
      <c r="E72" s="9"/>
      <c r="F72" s="9" t="s">
        <v>36</v>
      </c>
      <c r="G72" s="13"/>
      <c r="H72" s="12"/>
    </row>
    <row r="73" spans="1:8" ht="19.95" customHeight="1" x14ac:dyDescent="0.3">
      <c r="A73" s="14" t="s">
        <v>84</v>
      </c>
      <c r="B73" s="11" t="s">
        <v>21</v>
      </c>
      <c r="C73" s="11" t="s">
        <v>27</v>
      </c>
      <c r="D73" s="9" t="s">
        <v>35</v>
      </c>
      <c r="E73" s="9" t="s">
        <v>35</v>
      </c>
      <c r="F73" s="9" t="s">
        <v>36</v>
      </c>
      <c r="G73" s="13"/>
      <c r="H73" s="12"/>
    </row>
    <row r="74" spans="1:8" ht="19.95" customHeight="1" x14ac:dyDescent="0.3">
      <c r="A74" s="14" t="s">
        <v>98</v>
      </c>
      <c r="B74" s="11" t="s">
        <v>25</v>
      </c>
      <c r="C74" s="11" t="s">
        <v>27</v>
      </c>
      <c r="D74" s="9" t="s">
        <v>35</v>
      </c>
      <c r="E74" s="9"/>
      <c r="F74" s="9" t="s">
        <v>36</v>
      </c>
      <c r="G74" s="13"/>
      <c r="H74" s="12"/>
    </row>
    <row r="75" spans="1:8" ht="19.95" customHeight="1" x14ac:dyDescent="0.3">
      <c r="A75" s="14" t="s">
        <v>77</v>
      </c>
      <c r="B75" s="11" t="s">
        <v>21</v>
      </c>
      <c r="C75" s="11" t="s">
        <v>137</v>
      </c>
      <c r="D75" s="9" t="s">
        <v>35</v>
      </c>
      <c r="E75" s="9"/>
      <c r="F75" s="9" t="s">
        <v>36</v>
      </c>
      <c r="G75" s="13"/>
      <c r="H75" s="13"/>
    </row>
    <row r="76" spans="1:8" ht="19.95" customHeight="1" x14ac:dyDescent="0.3">
      <c r="A76" s="14" t="s">
        <v>99</v>
      </c>
      <c r="B76" s="11" t="s">
        <v>20</v>
      </c>
      <c r="C76" s="11" t="s">
        <v>27</v>
      </c>
      <c r="D76" s="9" t="s">
        <v>35</v>
      </c>
      <c r="E76" s="9"/>
      <c r="F76" s="9" t="s">
        <v>36</v>
      </c>
      <c r="G76" s="13"/>
      <c r="H76" s="12"/>
    </row>
    <row r="77" spans="1:8" ht="19.95" customHeight="1" x14ac:dyDescent="0.3">
      <c r="A77" s="14" t="s">
        <v>100</v>
      </c>
      <c r="B77" s="11" t="s">
        <v>23</v>
      </c>
      <c r="C77" s="11" t="s">
        <v>27</v>
      </c>
      <c r="D77" s="9" t="s">
        <v>35</v>
      </c>
      <c r="E77" s="9"/>
      <c r="F77" s="9" t="s">
        <v>36</v>
      </c>
      <c r="G77" s="13"/>
      <c r="H77" s="12"/>
    </row>
    <row r="78" spans="1:8" ht="19.95" customHeight="1" x14ac:dyDescent="0.3">
      <c r="A78" s="14" t="s">
        <v>78</v>
      </c>
      <c r="B78" s="11" t="s">
        <v>21</v>
      </c>
      <c r="C78" s="11" t="s">
        <v>28</v>
      </c>
      <c r="D78" s="9" t="s">
        <v>35</v>
      </c>
      <c r="E78" s="9" t="s">
        <v>35</v>
      </c>
      <c r="F78" s="9" t="s">
        <v>36</v>
      </c>
      <c r="G78" s="13"/>
      <c r="H78" s="13"/>
    </row>
    <row r="79" spans="1:8" ht="19.95" customHeight="1" x14ac:dyDescent="0.3">
      <c r="A79" s="14" t="s">
        <v>101</v>
      </c>
      <c r="B79" s="11" t="s">
        <v>21</v>
      </c>
      <c r="C79" s="11" t="s">
        <v>27</v>
      </c>
      <c r="D79" s="9" t="s">
        <v>35</v>
      </c>
      <c r="E79" s="9"/>
      <c r="F79" s="9" t="s">
        <v>44</v>
      </c>
      <c r="G79" s="13"/>
      <c r="H79" s="12"/>
    </row>
    <row r="80" spans="1:8" ht="19.95" customHeight="1" x14ac:dyDescent="0.3">
      <c r="A80" s="14" t="s">
        <v>79</v>
      </c>
      <c r="B80" s="11" t="s">
        <v>23</v>
      </c>
      <c r="C80" s="11" t="s">
        <v>125</v>
      </c>
      <c r="D80" s="9" t="s">
        <v>35</v>
      </c>
      <c r="E80" s="9" t="s">
        <v>35</v>
      </c>
      <c r="F80" s="9" t="s">
        <v>36</v>
      </c>
      <c r="G80" s="24"/>
      <c r="H80" s="13"/>
    </row>
    <row r="81" spans="1:8" ht="19.95" customHeight="1" x14ac:dyDescent="0.3">
      <c r="A81" s="14" t="s">
        <v>80</v>
      </c>
      <c r="B81" s="11" t="s">
        <v>18</v>
      </c>
      <c r="C81" s="11" t="s">
        <v>137</v>
      </c>
      <c r="D81" s="9" t="s">
        <v>35</v>
      </c>
      <c r="E81" s="9"/>
      <c r="F81" s="9" t="s">
        <v>36</v>
      </c>
      <c r="G81" s="13"/>
      <c r="H81" s="13"/>
    </row>
    <row r="82" spans="1:8" ht="19.95" customHeight="1" x14ac:dyDescent="0.3">
      <c r="A82" s="14" t="s">
        <v>81</v>
      </c>
      <c r="B82" s="11" t="s">
        <v>21</v>
      </c>
      <c r="C82" s="11" t="s">
        <v>27</v>
      </c>
      <c r="D82" s="9" t="s">
        <v>35</v>
      </c>
      <c r="E82" s="9" t="s">
        <v>35</v>
      </c>
      <c r="F82" s="9" t="s">
        <v>36</v>
      </c>
      <c r="G82" s="13"/>
      <c r="H82" s="13"/>
    </row>
    <row r="83" spans="1:8" ht="19.95" customHeight="1" x14ac:dyDescent="0.3">
      <c r="A83" s="14" t="s">
        <v>87</v>
      </c>
      <c r="B83" s="11" t="s">
        <v>18</v>
      </c>
      <c r="C83" s="11" t="s">
        <v>28</v>
      </c>
      <c r="D83" s="9" t="s">
        <v>35</v>
      </c>
      <c r="E83" s="9"/>
      <c r="F83" s="9" t="s">
        <v>45</v>
      </c>
      <c r="G83" s="13" t="s">
        <v>88</v>
      </c>
      <c r="H83" s="12"/>
    </row>
    <row r="84" spans="1:8" ht="19.95" customHeight="1" x14ac:dyDescent="0.3">
      <c r="A84" s="14" t="s">
        <v>102</v>
      </c>
      <c r="B84" s="11" t="s">
        <v>25</v>
      </c>
      <c r="C84" s="11" t="s">
        <v>27</v>
      </c>
      <c r="D84" s="9" t="s">
        <v>35</v>
      </c>
      <c r="E84" s="9"/>
      <c r="F84" s="9" t="s">
        <v>36</v>
      </c>
      <c r="G84" s="24"/>
      <c r="H84" s="12"/>
    </row>
    <row r="85" spans="1:8" ht="19.95" customHeight="1" x14ac:dyDescent="0.3">
      <c r="A85" s="14" t="s">
        <v>89</v>
      </c>
      <c r="B85" s="11" t="s">
        <v>25</v>
      </c>
      <c r="C85" s="11" t="s">
        <v>28</v>
      </c>
      <c r="D85" s="9" t="s">
        <v>35</v>
      </c>
      <c r="E85" s="9"/>
      <c r="F85" s="9" t="s">
        <v>36</v>
      </c>
      <c r="G85" s="13"/>
      <c r="H85" s="12"/>
    </row>
    <row r="86" spans="1:8" ht="19.95" customHeight="1" x14ac:dyDescent="0.3">
      <c r="A86" s="14" t="s">
        <v>85</v>
      </c>
      <c r="B86" s="11" t="s">
        <v>21</v>
      </c>
      <c r="C86" s="11" t="s">
        <v>30</v>
      </c>
      <c r="D86" s="9" t="s">
        <v>35</v>
      </c>
      <c r="E86" s="9"/>
      <c r="F86" s="9" t="s">
        <v>45</v>
      </c>
      <c r="G86" s="13" t="s">
        <v>103</v>
      </c>
      <c r="H86" s="12"/>
    </row>
    <row r="87" spans="1:8" ht="19.95" customHeight="1" x14ac:dyDescent="0.3">
      <c r="A87" s="14" t="s">
        <v>90</v>
      </c>
      <c r="B87" s="11" t="s">
        <v>20</v>
      </c>
      <c r="C87" s="11" t="s">
        <v>28</v>
      </c>
      <c r="D87" s="9" t="s">
        <v>35</v>
      </c>
      <c r="E87" s="9"/>
      <c r="F87" s="9" t="s">
        <v>36</v>
      </c>
      <c r="G87" s="13"/>
      <c r="H87" s="12"/>
    </row>
    <row r="88" spans="1:8" ht="19.95" customHeight="1" x14ac:dyDescent="0.3">
      <c r="A88" s="14" t="s">
        <v>86</v>
      </c>
      <c r="B88" s="11" t="s">
        <v>25</v>
      </c>
      <c r="C88" s="11" t="s">
        <v>43</v>
      </c>
      <c r="D88" s="9" t="s">
        <v>35</v>
      </c>
      <c r="E88" s="9" t="s">
        <v>35</v>
      </c>
      <c r="F88" s="9" t="s">
        <v>36</v>
      </c>
      <c r="G88" s="13"/>
      <c r="H88" s="12"/>
    </row>
    <row r="89" spans="1:8" ht="19.95" customHeight="1" x14ac:dyDescent="0.3">
      <c r="A89" s="14" t="s">
        <v>91</v>
      </c>
      <c r="B89" s="11" t="s">
        <v>18</v>
      </c>
      <c r="C89" s="11" t="s">
        <v>22</v>
      </c>
      <c r="D89" s="9" t="s">
        <v>35</v>
      </c>
      <c r="E89" s="9" t="s">
        <v>35</v>
      </c>
      <c r="F89" s="9" t="s">
        <v>37</v>
      </c>
      <c r="G89" s="13" t="s">
        <v>92</v>
      </c>
      <c r="H89" s="12"/>
    </row>
    <row r="90" spans="1:8" ht="19.95" customHeight="1" x14ac:dyDescent="0.3">
      <c r="A90" s="14" t="s">
        <v>93</v>
      </c>
      <c r="B90" s="11" t="s">
        <v>21</v>
      </c>
      <c r="C90" s="11" t="s">
        <v>27</v>
      </c>
      <c r="D90" s="9" t="s">
        <v>35</v>
      </c>
      <c r="E90" s="9" t="s">
        <v>35</v>
      </c>
      <c r="F90" s="9" t="s">
        <v>37</v>
      </c>
      <c r="G90" s="13" t="s">
        <v>94</v>
      </c>
      <c r="H90" s="12"/>
    </row>
    <row r="91" spans="1:8" ht="19.95" customHeight="1" x14ac:dyDescent="0.3">
      <c r="A91" s="14" t="s">
        <v>72</v>
      </c>
      <c r="B91" s="11" t="s">
        <v>20</v>
      </c>
      <c r="C91" s="11" t="s">
        <v>27</v>
      </c>
      <c r="D91" s="9" t="s">
        <v>35</v>
      </c>
      <c r="E91" s="9"/>
      <c r="F91" s="9" t="s">
        <v>36</v>
      </c>
      <c r="G91" s="13"/>
      <c r="H91" s="12"/>
    </row>
    <row r="92" spans="1:8" ht="19.95" customHeight="1" x14ac:dyDescent="0.3">
      <c r="A92" s="14" t="s">
        <v>3</v>
      </c>
      <c r="B92" s="11" t="s">
        <v>21</v>
      </c>
      <c r="C92" s="11" t="s">
        <v>28</v>
      </c>
      <c r="D92" s="9" t="s">
        <v>35</v>
      </c>
      <c r="E92" s="9"/>
      <c r="F92" s="9" t="s">
        <v>36</v>
      </c>
      <c r="G92" s="18"/>
      <c r="H92" s="18"/>
    </row>
    <row r="93" spans="1:8" ht="19.95" customHeight="1" x14ac:dyDescent="0.3">
      <c r="A93" s="14" t="s">
        <v>95</v>
      </c>
      <c r="B93" s="11" t="s">
        <v>25</v>
      </c>
      <c r="C93" s="11" t="s">
        <v>27</v>
      </c>
      <c r="D93" s="9" t="s">
        <v>35</v>
      </c>
      <c r="E93" s="9"/>
      <c r="F93" s="9" t="s">
        <v>44</v>
      </c>
      <c r="G93" s="13"/>
      <c r="H93" s="12"/>
    </row>
    <row r="94" spans="1:8" ht="19.95" customHeight="1" x14ac:dyDescent="0.3">
      <c r="A94" s="14" t="s">
        <v>5</v>
      </c>
      <c r="B94" s="11" t="s">
        <v>25</v>
      </c>
      <c r="C94" s="11" t="s">
        <v>28</v>
      </c>
      <c r="D94" s="9" t="s">
        <v>35</v>
      </c>
      <c r="E94" s="9"/>
      <c r="F94" s="9" t="s">
        <v>36</v>
      </c>
      <c r="G94" s="13"/>
      <c r="H94" s="12"/>
    </row>
    <row r="95" spans="1:8" ht="19.95" customHeight="1" x14ac:dyDescent="0.3">
      <c r="A95" s="14" t="s">
        <v>73</v>
      </c>
      <c r="B95" s="11" t="s">
        <v>21</v>
      </c>
      <c r="C95" s="11" t="s">
        <v>28</v>
      </c>
      <c r="D95" s="9"/>
      <c r="E95" s="9" t="s">
        <v>35</v>
      </c>
      <c r="F95" s="9" t="s">
        <v>36</v>
      </c>
      <c r="G95" s="13"/>
      <c r="H95" s="13"/>
    </row>
    <row r="96" spans="1:8" ht="19.95" customHeight="1" x14ac:dyDescent="0.3">
      <c r="A96" s="14" t="s">
        <v>74</v>
      </c>
      <c r="B96" s="11" t="s">
        <v>18</v>
      </c>
      <c r="C96" s="11" t="s">
        <v>28</v>
      </c>
      <c r="D96" s="9" t="s">
        <v>35</v>
      </c>
      <c r="E96" s="9"/>
      <c r="F96" s="9" t="s">
        <v>36</v>
      </c>
      <c r="G96" s="13"/>
      <c r="H96" s="13"/>
    </row>
    <row r="99" spans="3:4" x14ac:dyDescent="0.3">
      <c r="C99" s="10"/>
      <c r="D99" s="10"/>
    </row>
    <row r="100" spans="3:4" x14ac:dyDescent="0.3">
      <c r="C100" s="10"/>
      <c r="D100" s="10"/>
    </row>
    <row r="101" spans="3:4" x14ac:dyDescent="0.3">
      <c r="C101" s="10"/>
      <c r="D101" s="10"/>
    </row>
    <row r="102" spans="3:4" x14ac:dyDescent="0.3">
      <c r="C102" s="10"/>
      <c r="D102" s="10"/>
    </row>
    <row r="103" spans="3:4" x14ac:dyDescent="0.3">
      <c r="C103" s="10"/>
      <c r="D103" s="10"/>
    </row>
  </sheetData>
  <autoFilter ref="A14:H96"/>
  <sortState ref="A64:H112">
    <sortCondition ref="A64:A112"/>
  </sortState>
  <dataValidations count="1">
    <dataValidation type="list" allowBlank="1" showInputMessage="1" showErrorMessage="1" sqref="C14">
      <formula1>#REF!</formula1>
    </dataValidation>
  </dataValidations>
  <hyperlinks>
    <hyperlink ref="A47" r:id="rId1"/>
    <hyperlink ref="A48" r:id="rId2"/>
    <hyperlink ref="A50" r:id="rId3"/>
    <hyperlink ref="A92" r:id="rId4"/>
    <hyperlink ref="A94" r:id="rId5"/>
    <hyperlink ref="A44" r:id="rId6"/>
    <hyperlink ref="A21" r:id="rId7" display="Rep.015_2022_Società Acqua Pubblica Sabina S.p.a."/>
    <hyperlink ref="A15" r:id="rId8"/>
    <hyperlink ref="A22" r:id="rId9"/>
    <hyperlink ref="A32" r:id="rId10"/>
    <hyperlink ref="A35" r:id="rId11"/>
    <hyperlink ref="A39" r:id="rId12"/>
    <hyperlink ref="A41" r:id="rId13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workbookViewId="0">
      <selection activeCell="B8" sqref="B8"/>
    </sheetView>
  </sheetViews>
  <sheetFormatPr defaultRowHeight="14.4" x14ac:dyDescent="0.3"/>
  <cols>
    <col min="1" max="1" width="18.33203125" bestFit="1" customWidth="1"/>
    <col min="2" max="2" width="30.6640625" bestFit="1" customWidth="1"/>
  </cols>
  <sheetData>
    <row r="3" spans="1:2" x14ac:dyDescent="0.3">
      <c r="A3" s="15" t="s">
        <v>53</v>
      </c>
      <c r="B3" t="s">
        <v>106</v>
      </c>
    </row>
    <row r="4" spans="1:2" x14ac:dyDescent="0.3">
      <c r="A4" s="16" t="s">
        <v>45</v>
      </c>
      <c r="B4" s="17">
        <v>3</v>
      </c>
    </row>
    <row r="5" spans="1:2" x14ac:dyDescent="0.3">
      <c r="A5" s="16" t="s">
        <v>36</v>
      </c>
      <c r="B5" s="17">
        <v>67</v>
      </c>
    </row>
    <row r="6" spans="1:2" x14ac:dyDescent="0.3">
      <c r="A6" s="16" t="s">
        <v>37</v>
      </c>
      <c r="B6" s="17">
        <v>9</v>
      </c>
    </row>
    <row r="7" spans="1:2" x14ac:dyDescent="0.3">
      <c r="A7" s="16" t="s">
        <v>44</v>
      </c>
      <c r="B7" s="17">
        <v>3</v>
      </c>
    </row>
    <row r="8" spans="1:2" x14ac:dyDescent="0.3">
      <c r="A8" s="16" t="s">
        <v>46</v>
      </c>
      <c r="B8" s="17">
        <v>82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workbookViewId="0">
      <selection activeCell="N8" sqref="N8"/>
    </sheetView>
  </sheetViews>
  <sheetFormatPr defaultRowHeight="14.4" x14ac:dyDescent="0.3"/>
  <cols>
    <col min="1" max="1" width="17.21875" bestFit="1" customWidth="1"/>
    <col min="2" max="2" width="46.33203125" bestFit="1" customWidth="1"/>
    <col min="3" max="3" width="22.109375" bestFit="1" customWidth="1"/>
  </cols>
  <sheetData>
    <row r="3" spans="1:2" x14ac:dyDescent="0.3">
      <c r="A3" s="15" t="s">
        <v>53</v>
      </c>
      <c r="B3" t="s">
        <v>107</v>
      </c>
    </row>
    <row r="4" spans="1:2" x14ac:dyDescent="0.3">
      <c r="A4" s="16" t="s">
        <v>20</v>
      </c>
      <c r="B4" s="17">
        <v>9</v>
      </c>
    </row>
    <row r="5" spans="1:2" x14ac:dyDescent="0.3">
      <c r="A5" s="16" t="s">
        <v>21</v>
      </c>
      <c r="B5" s="17">
        <v>23</v>
      </c>
    </row>
    <row r="6" spans="1:2" x14ac:dyDescent="0.3">
      <c r="A6" s="16" t="s">
        <v>23</v>
      </c>
      <c r="B6" s="17">
        <v>3</v>
      </c>
    </row>
    <row r="7" spans="1:2" x14ac:dyDescent="0.3">
      <c r="A7" s="16" t="s">
        <v>25</v>
      </c>
      <c r="B7" s="17">
        <v>34</v>
      </c>
    </row>
    <row r="8" spans="1:2" x14ac:dyDescent="0.3">
      <c r="A8" s="16" t="s">
        <v>18</v>
      </c>
      <c r="B8" s="17">
        <v>12</v>
      </c>
    </row>
    <row r="9" spans="1:2" x14ac:dyDescent="0.3">
      <c r="A9" s="16" t="s">
        <v>130</v>
      </c>
      <c r="B9" s="17">
        <v>1</v>
      </c>
    </row>
    <row r="10" spans="1:2" x14ac:dyDescent="0.3">
      <c r="A10" s="16" t="s">
        <v>46</v>
      </c>
      <c r="B10" s="17">
        <v>82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workbookViewId="0">
      <selection activeCell="B7" sqref="B7"/>
    </sheetView>
  </sheetViews>
  <sheetFormatPr defaultRowHeight="14.4" x14ac:dyDescent="0.3"/>
  <cols>
    <col min="1" max="1" width="17.21875" bestFit="1" customWidth="1"/>
    <col min="2" max="2" width="27.5546875" bestFit="1" customWidth="1"/>
  </cols>
  <sheetData>
    <row r="3" spans="1:2" x14ac:dyDescent="0.3">
      <c r="A3" s="15" t="s">
        <v>53</v>
      </c>
      <c r="B3" t="s">
        <v>108</v>
      </c>
    </row>
    <row r="4" spans="1:2" x14ac:dyDescent="0.3">
      <c r="A4" s="16" t="s">
        <v>43</v>
      </c>
      <c r="B4" s="17">
        <v>2</v>
      </c>
    </row>
    <row r="5" spans="1:2" x14ac:dyDescent="0.3">
      <c r="A5" s="16" t="s">
        <v>22</v>
      </c>
      <c r="B5" s="17">
        <v>10</v>
      </c>
    </row>
    <row r="6" spans="1:2" x14ac:dyDescent="0.3">
      <c r="A6" s="16" t="s">
        <v>24</v>
      </c>
      <c r="B6" s="17">
        <v>2</v>
      </c>
    </row>
    <row r="7" spans="1:2" x14ac:dyDescent="0.3">
      <c r="A7" s="16" t="s">
        <v>31</v>
      </c>
      <c r="B7" s="17">
        <v>1</v>
      </c>
    </row>
    <row r="8" spans="1:2" x14ac:dyDescent="0.3">
      <c r="A8" s="16" t="s">
        <v>26</v>
      </c>
      <c r="B8" s="17">
        <v>1</v>
      </c>
    </row>
    <row r="9" spans="1:2" x14ac:dyDescent="0.3">
      <c r="A9" s="16" t="s">
        <v>27</v>
      </c>
      <c r="B9" s="17">
        <v>31</v>
      </c>
    </row>
    <row r="10" spans="1:2" x14ac:dyDescent="0.3">
      <c r="A10" s="16" t="s">
        <v>29</v>
      </c>
      <c r="B10" s="17">
        <v>1</v>
      </c>
    </row>
    <row r="11" spans="1:2" x14ac:dyDescent="0.3">
      <c r="A11" s="16" t="s">
        <v>30</v>
      </c>
      <c r="B11" s="17">
        <v>4</v>
      </c>
    </row>
    <row r="12" spans="1:2" x14ac:dyDescent="0.3">
      <c r="A12" s="16" t="s">
        <v>28</v>
      </c>
      <c r="B12" s="17">
        <v>22</v>
      </c>
    </row>
    <row r="13" spans="1:2" x14ac:dyDescent="0.3">
      <c r="A13" s="16" t="s">
        <v>137</v>
      </c>
      <c r="B13" s="17">
        <v>5</v>
      </c>
    </row>
    <row r="14" spans="1:2" x14ac:dyDescent="0.3">
      <c r="A14" s="16" t="s">
        <v>125</v>
      </c>
      <c r="B14" s="17">
        <v>3</v>
      </c>
    </row>
    <row r="15" spans="1:2" x14ac:dyDescent="0.3">
      <c r="A15" s="16" t="s">
        <v>46</v>
      </c>
      <c r="B15" s="17">
        <v>82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Tabella sinottica procedimenti</vt:lpstr>
      <vt:lpstr>Avanzamento procedimenti</vt:lpstr>
      <vt:lpstr>Suddivisione per provincia</vt:lpstr>
      <vt:lpstr>Suddivisione per tipologia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2025-05-15T06:52:50Z</dcterms:modified>
</cp:coreProperties>
</file>